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afmnbpr.sharepoint.com/sites/DATA/AFMNB/I. INFRASTRUCTURES ET ENVIRONNEMENT/I7. Gestion des actifs/3 - 3e appel de proposition/3.3 - Activité 3 - Assistance technique (Formation)/Formation #3/"/>
    </mc:Choice>
  </mc:AlternateContent>
  <xr:revisionPtr revIDLastSave="2" documentId="13_ncr:1_{44223600-ADE0-4DAD-9645-250D42A3AFE6}" xr6:coauthVersionLast="47" xr6:coauthVersionMax="47" xr10:uidLastSave="{23E41267-0704-4043-A8EB-DC39DD41C739}"/>
  <bookViews>
    <workbookView xWindow="-108" yWindow="-108" windowWidth="23256" windowHeight="12576" tabRatio="772" xr2:uid="{00000000-000D-0000-FFFF-FFFF00000000}"/>
  </bookViews>
  <sheets>
    <sheet name="Matrice d'évaluation des risque" sheetId="46" r:id="rId1"/>
    <sheet name="Exemple" sheetId="44" r:id="rId2"/>
    <sheet name="Liste des priorités" sheetId="40" r:id="rId3"/>
    <sheet name="COHORTE" sheetId="49" r:id="rId4"/>
  </sheets>
  <definedNames>
    <definedName name="None">'Matrice d''évaluation des risque'!$D:$D</definedName>
    <definedName name="PositionC">'Liste des priorités'!#REF!</definedName>
    <definedName name="PositionL">'Liste des priorités'!#REF!</definedName>
    <definedName name="RatingC">'Liste des priorités'!$D$17:$D$21</definedName>
    <definedName name="RatingL">'Liste des priorités'!$C$17:$C$21</definedName>
    <definedName name="SCP">'Matrice d''évaluation des risque'!$C:$C</definedName>
    <definedName name="Social">'Matrice d''évaluation des risque'!$D:$D</definedName>
    <definedName name="Table">'Liste des priorités'!$B$3</definedName>
    <definedName name="_xlnm.Print_Area" localSheetId="3">COHORTE!$A$1:$O$10</definedName>
    <definedName name="_xlnm.Print_Area" localSheetId="1">Exemple!$A$1:$O$10</definedName>
    <definedName name="_xlnm.Print_Area" localSheetId="2">'Liste des priorités'!$A$1:$J$27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1" i="49" l="1"/>
  <c r="M31" i="49"/>
  <c r="N30" i="49"/>
  <c r="M30" i="49"/>
  <c r="N29" i="49"/>
  <c r="M29" i="49"/>
  <c r="N28" i="49"/>
  <c r="N27" i="49"/>
  <c r="M27" i="49"/>
  <c r="K27" i="49"/>
  <c r="I27" i="49"/>
  <c r="G27" i="49"/>
  <c r="N26" i="49"/>
  <c r="M26" i="49"/>
  <c r="K26" i="49"/>
  <c r="I26" i="49"/>
  <c r="G26" i="49"/>
  <c r="N25" i="49"/>
  <c r="M25" i="49"/>
  <c r="K25" i="49"/>
  <c r="I25" i="49"/>
  <c r="G25" i="49"/>
  <c r="E25" i="49"/>
  <c r="N24" i="49"/>
  <c r="M24" i="49"/>
  <c r="N23" i="49"/>
  <c r="M23" i="49"/>
  <c r="N22" i="49"/>
  <c r="M22" i="49"/>
  <c r="N21" i="49"/>
  <c r="N20" i="49"/>
  <c r="M20" i="49"/>
  <c r="K20" i="49"/>
  <c r="I20" i="49"/>
  <c r="G20" i="49"/>
  <c r="N19" i="49"/>
  <c r="M19" i="49"/>
  <c r="K19" i="49"/>
  <c r="I19" i="49"/>
  <c r="G19" i="49"/>
  <c r="N18" i="49"/>
  <c r="M18" i="49"/>
  <c r="K18" i="49"/>
  <c r="I18" i="49"/>
  <c r="G18" i="49"/>
  <c r="E18" i="49"/>
  <c r="N17" i="49"/>
  <c r="M17" i="49"/>
  <c r="N16" i="49"/>
  <c r="M16" i="49"/>
  <c r="N15" i="49"/>
  <c r="M15" i="49"/>
  <c r="N14" i="49"/>
  <c r="N13" i="49"/>
  <c r="M13" i="49"/>
  <c r="K13" i="49"/>
  <c r="I13" i="49"/>
  <c r="G13" i="49"/>
  <c r="N12" i="49"/>
  <c r="M12" i="49"/>
  <c r="K12" i="49"/>
  <c r="I12" i="49"/>
  <c r="G12" i="49"/>
  <c r="N11" i="49"/>
  <c r="M11" i="49"/>
  <c r="K11" i="49"/>
  <c r="I11" i="49"/>
  <c r="G11" i="49"/>
  <c r="E11" i="49"/>
  <c r="N10" i="49"/>
  <c r="M10" i="49"/>
  <c r="N9" i="49"/>
  <c r="M9" i="49"/>
  <c r="N8" i="49"/>
  <c r="M8" i="49"/>
  <c r="N7" i="49"/>
  <c r="N6" i="49"/>
  <c r="M6" i="49"/>
  <c r="K6" i="49"/>
  <c r="I6" i="49"/>
  <c r="G6" i="49"/>
  <c r="N5" i="49"/>
  <c r="M5" i="49"/>
  <c r="K5" i="49"/>
  <c r="I5" i="49"/>
  <c r="G5" i="49"/>
  <c r="N4" i="49"/>
  <c r="M4" i="49"/>
  <c r="K4" i="49"/>
  <c r="I4" i="49"/>
  <c r="G4" i="49"/>
  <c r="E4" i="49"/>
  <c r="N5" i="44" l="1"/>
  <c r="N6" i="44"/>
  <c r="N7" i="44"/>
  <c r="N8" i="44"/>
  <c r="N9" i="44"/>
  <c r="N10" i="44"/>
  <c r="N4" i="44"/>
  <c r="K5" i="44"/>
  <c r="K6" i="44"/>
  <c r="K7" i="44"/>
  <c r="K8" i="44"/>
  <c r="K9" i="44"/>
  <c r="K10" i="44"/>
  <c r="M5" i="44"/>
  <c r="M6" i="44"/>
  <c r="M7" i="44"/>
  <c r="M8" i="44"/>
  <c r="M9" i="44"/>
  <c r="M10" i="44"/>
  <c r="M4" i="44"/>
  <c r="K4" i="44"/>
  <c r="I5" i="44"/>
  <c r="I6" i="44"/>
  <c r="I7" i="44"/>
  <c r="I8" i="44"/>
  <c r="I9" i="44"/>
  <c r="I10" i="44"/>
  <c r="I4" i="44"/>
  <c r="G5" i="44"/>
  <c r="G6" i="44"/>
  <c r="G7" i="44"/>
  <c r="G8" i="44"/>
  <c r="G9" i="44"/>
  <c r="G10" i="44"/>
  <c r="G4" i="44"/>
  <c r="E8" i="44"/>
  <c r="E9" i="44"/>
  <c r="E10" i="44"/>
  <c r="E7" i="44"/>
  <c r="E5" i="44"/>
  <c r="E6" i="44"/>
  <c r="E4" i="4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CCA0504-A770-45C1-ABE3-3895818D423B}" keepAlive="1" name="Requête - Exemple!Zone_d_impression" description="Connexion à la requête « Exemple!Zone_d_impression » dans le classeur." type="5" refreshedVersion="6" background="1">
    <dbPr connection="Provider=Microsoft.Mashup.OleDb.1;Data Source=$Workbook$;Location=Exemple!Zone_d_impression;Extended Properties=&quot;&quot;" command="SELECT * FROM [Exemple!Zone_d_impression]"/>
  </connection>
</connections>
</file>

<file path=xl/sharedStrings.xml><?xml version="1.0" encoding="utf-8"?>
<sst xmlns="http://schemas.openxmlformats.org/spreadsheetml/2006/main" count="117" uniqueCount="79">
  <si>
    <t>Possible</t>
  </si>
  <si>
    <t>Rare</t>
  </si>
  <si>
    <t>NÉGLIGEABLE</t>
  </si>
  <si>
    <t>MINEUR</t>
  </si>
  <si>
    <t>MODÉRÉ</t>
  </si>
  <si>
    <t>MAJEUR</t>
  </si>
  <si>
    <t>CATASTROPHIQUE</t>
  </si>
  <si>
    <t>NIVEAU DE RISQUE</t>
  </si>
  <si>
    <t>RANG</t>
  </si>
  <si>
    <t>MATRICE D'ÉVALUATION DES RISQUES</t>
  </si>
  <si>
    <t>SOCIAUX / CULTURELS / POLITIQUE</t>
  </si>
  <si>
    <t>ÉCONOMIQUE</t>
  </si>
  <si>
    <t>LÉGAL</t>
  </si>
  <si>
    <t>ENVIRONNEMENTAL</t>
  </si>
  <si>
    <t>TECHNOLOGIQUE</t>
  </si>
  <si>
    <t>Le public ne le remarquera pas. Aucun impact sur les ressources ou groupes culturels. Aucun impact sur les relations avec les autres niveaux de gouvernement.</t>
  </si>
  <si>
    <t>Avis public mineur, le public contacte la municipalité. Inerruption de service moins de X heure (s) Aucun impact sur les ressources ou les groupes culturels. Aucun impact sur les relations avec les autres niveaux de gouvernement.</t>
  </si>
  <si>
    <t>Avis public modéré. Interruption de service supérieure à X heures. Couverture médiatique locale qui nécessite une réponse officielle du conseil. Les ressources culturelles sont menacées mais pas détruites, l'impact sur les groupes culturels est limité.</t>
  </si>
  <si>
    <t>Risque de blessure potentiel. L'avis public est général. Interruption de service supérieure à X jour (s) Couverture médiatique nationale. Les ressources culturelles peuvent être irrécupérables. L'impact sur les groupes culturels est élevé.</t>
  </si>
  <si>
    <t>Risque de décès. Interruption de service supérieure à X jour (s).</t>
  </si>
  <si>
    <t>Les coûts sont mineurs et prévus dans le cadre du budget opérationnel courant.</t>
  </si>
  <si>
    <t>Dommages matériels supérieurs à $ X mais inférieurs à $ X. Les coûts d'opération inattendus peuvent être compensés par une redistribution budgétaire.</t>
  </si>
  <si>
    <t>Dommages matériels supérieurs à $ X mais inférieurs à $ X. Les coûts d'opération inattendus nécessitent l'annulation d'activités mineures prévues. Aucun impact financier à long terme.</t>
  </si>
  <si>
    <t>Dommages matériels supérieurs à X $. Perte d'un service commercial supérieur à X jour (s). Les exigences de financement peuvent rendre la municipalité insolvable.</t>
  </si>
  <si>
    <t>Aucun impact réglementaire ou juridique.</t>
  </si>
  <si>
    <t>Un échec peut entraîner de petites réclamations.</t>
  </si>
  <si>
    <t>Un échec peut entraîner un litige et une enquête informelle.</t>
  </si>
  <si>
    <t>Un échec peut entraîner un litige en recours collectif et une enquête officielle.</t>
  </si>
  <si>
    <t>L'échec entraîne une violation des lois, des litiges importants, une action en justice et plusieurs litiges.</t>
  </si>
  <si>
    <t>Aucun impact sur l'environnement.</t>
  </si>
  <si>
    <t>Effets à court terme sur l'environnement nécessitant une correction ponctuelle des mesures d'atténuation pour restaurer le système à son état d'origine.</t>
  </si>
  <si>
    <t>Effets à court terme sur l'environnement nécessitant des mesures correctives ou d'atténuation temporaires qui restaurent le système à son état d'origine.</t>
  </si>
  <si>
    <t>Effets à long terme sur l'environnement nécessitant une restauration ou une atténuation durable. Le système pourrait ne pas atteindre son état d'origine.</t>
  </si>
  <si>
    <t>Effets environnementaux permanents ou à long terme qui ne peuvent être corrigés ou atténués.</t>
  </si>
  <si>
    <t>Le système est à la fine pointe de la technologie. Les pièces sont sur place.</t>
  </si>
  <si>
    <t>Système à la fine pointe de la technologie existant avec quelques améliorations possibles. Les pièces sont facilement achetées.</t>
  </si>
  <si>
    <t>Système existant fonctionnel mais pas à la fine pointe de la technologie. Les pièces peuvent être difficiles à trouver ou obsolètes.</t>
  </si>
  <si>
    <t>Les systèmes existants sont obsolètes mais peuvent être rendus partiellement fonctionnels par des solutions de contournement. Les pièces sont indisponibles ou difficiles à trouver.</t>
  </si>
  <si>
    <t>Systèmes existants obsolètes et non fonctionnels nécessitant un remplacement immédiat. Les pièces n'existent plus et la panne nécessite un remplacement total du système.</t>
  </si>
  <si>
    <t>Dommages matériels supérieurs à $ X mais inférieurs à $ X. Annulation des principales activités prévues pour financer les coûts d'opération inattendus. Solution de financement à long terme requise pour accommoder la dépense lié à l'évènement.</t>
  </si>
  <si>
    <t>Probabilité</t>
  </si>
  <si>
    <t>Conséquence</t>
  </si>
  <si>
    <t>Modéré</t>
  </si>
  <si>
    <t>Significante</t>
  </si>
  <si>
    <t>Majeure</t>
  </si>
  <si>
    <t>Mineure</t>
  </si>
  <si>
    <t>Catastrophique</t>
  </si>
  <si>
    <t>Peu probable</t>
  </si>
  <si>
    <t>Probable</t>
  </si>
  <si>
    <t>Presque certain</t>
  </si>
  <si>
    <t>Cote P</t>
  </si>
  <si>
    <t>Cote C</t>
  </si>
  <si>
    <t>CONSÉQUENCE (Cote C)</t>
  </si>
  <si>
    <t>Probabilité (Cote P)</t>
  </si>
  <si>
    <t>Matrice des priorités</t>
  </si>
  <si>
    <t>Priorité</t>
  </si>
  <si>
    <t>Aucune action</t>
  </si>
  <si>
    <t>Long terme</t>
  </si>
  <si>
    <t>Moyen terme</t>
  </si>
  <si>
    <t>Court terme</t>
  </si>
  <si>
    <t>Immédiatement</t>
  </si>
  <si>
    <t>MATRICE D'ÉVALUATION DES RISQUES (EXEMPLE)</t>
  </si>
  <si>
    <t>ACTIF(S)</t>
  </si>
  <si>
    <t>Cote de Consequence (Cote C)</t>
  </si>
  <si>
    <t>Notes</t>
  </si>
  <si>
    <t>SOCIAL / CULTUREL / POLITIQUE</t>
  </si>
  <si>
    <t>Tuyaux et regards</t>
  </si>
  <si>
    <t>Bâtiment</t>
  </si>
  <si>
    <t>Fossé d'oxydation</t>
  </si>
  <si>
    <t>Station de relèvement et pompes</t>
  </si>
  <si>
    <t>Zone commerciale</t>
  </si>
  <si>
    <t>Secteur résidentiel</t>
  </si>
  <si>
    <t>Stations service et accomodations</t>
  </si>
  <si>
    <t>Usine de traitement des eaux usées</t>
  </si>
  <si>
    <t>Caserne / École / Supermarché</t>
  </si>
  <si>
    <t>DESCRIPTION DU SECTEUR</t>
  </si>
  <si>
    <t>Traitement des eaux usées</t>
  </si>
  <si>
    <t>IDENTIFIANT DE SECTEUR</t>
  </si>
  <si>
    <t>Système d'eau potable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</si>
</sst>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E84B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6" borderId="1" xfId="0" applyFont="1" applyFill="1" applyBorder="1"/>
    <xf numFmtId="0" fontId="2" fillId="7" borderId="1" xfId="0" applyFont="1" applyFill="1" applyBorder="1"/>
    <xf numFmtId="0" fontId="2" fillId="4" borderId="1" xfId="0" applyFont="1" applyFill="1" applyBorder="1"/>
    <xf numFmtId="0" fontId="2" fillId="8" borderId="1" xfId="0" applyFont="1" applyFill="1" applyBorder="1"/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/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10" borderId="17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 applyProtection="1">
      <alignment horizontal="center" vertical="center" wrapText="1"/>
      <protection locked="0"/>
    </xf>
    <xf numFmtId="0" fontId="6" fillId="10" borderId="8" xfId="0" applyFont="1" applyFill="1" applyBorder="1" applyAlignment="1" applyProtection="1">
      <alignment horizontal="center" vertical="center" wrapText="1"/>
      <protection locked="0"/>
    </xf>
    <xf numFmtId="0" fontId="6" fillId="10" borderId="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7"/>
  <sheetViews>
    <sheetView tabSelected="1" zoomScale="60" zoomScaleNormal="60" workbookViewId="0">
      <selection activeCell="D4" sqref="D4"/>
    </sheetView>
  </sheetViews>
  <sheetFormatPr baseColWidth="10" defaultColWidth="9.21875" defaultRowHeight="13.2" x14ac:dyDescent="0.25"/>
  <cols>
    <col min="1" max="1" width="11.44140625" style="9" customWidth="1"/>
    <col min="2" max="2" width="22.21875" style="9" customWidth="1"/>
    <col min="3" max="3" width="7.77734375" style="9" customWidth="1"/>
    <col min="4" max="5" width="35.77734375" style="9" customWidth="1"/>
    <col min="6" max="6" width="31" style="9" bestFit="1" customWidth="1"/>
    <col min="7" max="7" width="33.21875" style="9" customWidth="1"/>
    <col min="8" max="8" width="35.21875" style="9" customWidth="1"/>
    <col min="9" max="256" width="11.44140625" style="9" customWidth="1"/>
    <col min="257" max="16384" width="9.21875" style="9"/>
  </cols>
  <sheetData>
    <row r="1" spans="2:8" ht="33" customHeight="1" thickBot="1" x14ac:dyDescent="0.3">
      <c r="B1" s="47" t="s">
        <v>9</v>
      </c>
      <c r="C1" s="47"/>
    </row>
    <row r="2" spans="2:8" ht="50.1" customHeight="1" x14ac:dyDescent="0.25">
      <c r="B2" s="48" t="s">
        <v>7</v>
      </c>
      <c r="C2" s="49" t="s">
        <v>8</v>
      </c>
      <c r="D2" s="49" t="s">
        <v>10</v>
      </c>
      <c r="E2" s="49" t="s">
        <v>11</v>
      </c>
      <c r="F2" s="49" t="s">
        <v>12</v>
      </c>
      <c r="G2" s="49" t="s">
        <v>13</v>
      </c>
      <c r="H2" s="50" t="s">
        <v>14</v>
      </c>
    </row>
    <row r="3" spans="2:8" ht="76.349999999999994" customHeight="1" x14ac:dyDescent="0.25">
      <c r="B3" s="38" t="s">
        <v>2</v>
      </c>
      <c r="C3" s="35">
        <v>1</v>
      </c>
      <c r="D3" s="32" t="s">
        <v>15</v>
      </c>
      <c r="E3" s="30" t="s">
        <v>20</v>
      </c>
      <c r="F3" s="30" t="s">
        <v>24</v>
      </c>
      <c r="G3" s="30" t="s">
        <v>29</v>
      </c>
      <c r="H3" s="31" t="s">
        <v>34</v>
      </c>
    </row>
    <row r="4" spans="2:8" ht="111" customHeight="1" x14ac:dyDescent="0.25">
      <c r="B4" s="39" t="s">
        <v>3</v>
      </c>
      <c r="C4" s="36">
        <v>2</v>
      </c>
      <c r="D4" s="33" t="s">
        <v>16</v>
      </c>
      <c r="E4" s="10" t="s">
        <v>21</v>
      </c>
      <c r="F4" s="10" t="s">
        <v>25</v>
      </c>
      <c r="G4" s="10" t="s">
        <v>30</v>
      </c>
      <c r="H4" s="27" t="s">
        <v>35</v>
      </c>
    </row>
    <row r="5" spans="2:8" ht="92.4" x14ac:dyDescent="0.25">
      <c r="B5" s="39" t="s">
        <v>4</v>
      </c>
      <c r="C5" s="36">
        <v>3</v>
      </c>
      <c r="D5" s="33" t="s">
        <v>17</v>
      </c>
      <c r="E5" s="10" t="s">
        <v>22</v>
      </c>
      <c r="F5" s="10" t="s">
        <v>26</v>
      </c>
      <c r="G5" s="10" t="s">
        <v>31</v>
      </c>
      <c r="H5" s="27" t="s">
        <v>36</v>
      </c>
    </row>
    <row r="6" spans="2:8" ht="111" customHeight="1" x14ac:dyDescent="0.25">
      <c r="B6" s="39" t="s">
        <v>5</v>
      </c>
      <c r="C6" s="36">
        <v>4</v>
      </c>
      <c r="D6" s="33" t="s">
        <v>18</v>
      </c>
      <c r="E6" s="10" t="s">
        <v>39</v>
      </c>
      <c r="F6" s="10" t="s">
        <v>27</v>
      </c>
      <c r="G6" s="10" t="s">
        <v>32</v>
      </c>
      <c r="H6" s="27" t="s">
        <v>37</v>
      </c>
    </row>
    <row r="7" spans="2:8" ht="66.599999999999994" thickBot="1" x14ac:dyDescent="0.3">
      <c r="B7" s="40" t="s">
        <v>6</v>
      </c>
      <c r="C7" s="37">
        <v>5</v>
      </c>
      <c r="D7" s="34" t="s">
        <v>19</v>
      </c>
      <c r="E7" s="28" t="s">
        <v>23</v>
      </c>
      <c r="F7" s="28" t="s">
        <v>28</v>
      </c>
      <c r="G7" s="28" t="s">
        <v>33</v>
      </c>
      <c r="H7" s="29" t="s">
        <v>38</v>
      </c>
    </row>
  </sheetData>
  <pageMargins left="0.70866141732283472" right="0.70866141732283472" top="0.74803149606299213" bottom="0.74803149606299213" header="0.31496062992125984" footer="0.31496062992125984"/>
  <pageSetup paperSize="5" scale="77" fitToHeight="0" orientation="landscape" r:id="rId1"/>
  <headerFooter>
    <oddFooter>&amp;Cwww.aimnetwork.ca&amp;R&amp;G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"/>
  <sheetViews>
    <sheetView zoomScale="50" zoomScaleNormal="50" zoomScalePageLayoutView="90" workbookViewId="0">
      <selection activeCell="C12" sqref="C12"/>
    </sheetView>
  </sheetViews>
  <sheetFormatPr baseColWidth="10" defaultColWidth="9.21875" defaultRowHeight="13.2" x14ac:dyDescent="0.25"/>
  <cols>
    <col min="1" max="1" width="14.77734375" style="2" customWidth="1"/>
    <col min="2" max="2" width="31.21875" style="2" customWidth="1"/>
    <col min="3" max="3" width="15.77734375" style="2" customWidth="1"/>
    <col min="4" max="4" width="3.77734375" style="4" customWidth="1"/>
    <col min="5" max="5" width="32.77734375" style="2" customWidth="1"/>
    <col min="6" max="6" width="3.77734375" style="2" customWidth="1"/>
    <col min="7" max="7" width="31.21875" style="2" customWidth="1"/>
    <col min="8" max="8" width="3.77734375" style="2" customWidth="1"/>
    <col min="9" max="9" width="23.21875" style="2" customWidth="1"/>
    <col min="10" max="10" width="4.21875" style="42" customWidth="1"/>
    <col min="11" max="11" width="23.21875" style="2" customWidth="1"/>
    <col min="12" max="12" width="3.77734375" style="2" customWidth="1"/>
    <col min="13" max="13" width="23.21875" style="2" customWidth="1"/>
    <col min="14" max="14" width="16.21875" style="3" customWidth="1"/>
    <col min="15" max="15" width="51.77734375" style="2" customWidth="1"/>
    <col min="16" max="256" width="11.44140625" style="2" customWidth="1"/>
    <col min="257" max="16384" width="9.21875" style="2"/>
  </cols>
  <sheetData>
    <row r="1" spans="1:15" ht="36" customHeight="1" x14ac:dyDescent="0.25">
      <c r="A1" s="46" t="s">
        <v>61</v>
      </c>
      <c r="B1" s="4"/>
      <c r="D1" s="45"/>
    </row>
    <row r="2" spans="1:15" s="3" customFormat="1" ht="52.5" customHeight="1" x14ac:dyDescent="0.25">
      <c r="A2" s="51" t="s">
        <v>77</v>
      </c>
      <c r="B2" s="51" t="s">
        <v>75</v>
      </c>
      <c r="C2" s="51" t="s">
        <v>62</v>
      </c>
      <c r="D2" s="57" t="s">
        <v>65</v>
      </c>
      <c r="E2" s="58"/>
      <c r="F2" s="59" t="s">
        <v>11</v>
      </c>
      <c r="G2" s="59"/>
      <c r="H2" s="59" t="s">
        <v>12</v>
      </c>
      <c r="I2" s="59"/>
      <c r="J2" s="59" t="s">
        <v>13</v>
      </c>
      <c r="K2" s="59"/>
      <c r="L2" s="59" t="s">
        <v>14</v>
      </c>
      <c r="M2" s="59"/>
      <c r="N2" s="51" t="s">
        <v>63</v>
      </c>
      <c r="O2" s="51" t="s">
        <v>64</v>
      </c>
    </row>
    <row r="3" spans="1:15" s="3" customFormat="1" ht="15.6" x14ac:dyDescent="0.25">
      <c r="A3" s="54" t="s">
        <v>76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</row>
    <row r="4" spans="1:15" s="5" customFormat="1" ht="101.55" customHeight="1" x14ac:dyDescent="0.25">
      <c r="A4" s="41"/>
      <c r="B4" s="6" t="s">
        <v>70</v>
      </c>
      <c r="C4" s="6" t="s">
        <v>66</v>
      </c>
      <c r="D4" s="8">
        <v>2</v>
      </c>
      <c r="E4" s="6" t="str">
        <f>IF(D4="","",VLOOKUP(D4,'Matrice d''évaluation des risque'!$C$3:$H$7,2,0))</f>
        <v>Avis public mineur, le public contacte la municipalité. Inerruption de service moins de X heure (s) Aucun impact sur les ressources ou les groupes culturels. Aucun impact sur les relations avec les autres niveaux de gouvernement.</v>
      </c>
      <c r="F4" s="6">
        <v>5</v>
      </c>
      <c r="G4" s="6" t="str">
        <f>IF(F4="","",VLOOKUP(F4,'Matrice d''évaluation des risque'!$C$3:$H$7,3,0))</f>
        <v>Dommages matériels supérieurs à X $. Perte d'un service commercial supérieur à X jour (s). Les exigences de financement peuvent rendre la municipalité insolvable.</v>
      </c>
      <c r="H4" s="8">
        <v>2</v>
      </c>
      <c r="I4" s="6" t="str">
        <f>IF(H4="","",VLOOKUP(H4,'Matrice d''évaluation des risque'!$C$3:$H$7,4,0))</f>
        <v>Un échec peut entraîner de petites réclamations.</v>
      </c>
      <c r="J4" s="43">
        <v>1</v>
      </c>
      <c r="K4" s="6" t="str">
        <f>IF(J4="","",VLOOKUP(J4,'Matrice d''évaluation des risque'!$C$3:$H$7,5,0))</f>
        <v>Aucun impact sur l'environnement.</v>
      </c>
      <c r="L4" s="8">
        <v>1</v>
      </c>
      <c r="M4" s="6" t="str">
        <f>IF(L4="","",VLOOKUP(L4,'Matrice d''évaluation des risque'!$C$3:$H$7,6,0))</f>
        <v>Le système est à la fine pointe de la technologie. Les pièces sont sur place.</v>
      </c>
      <c r="N4" s="43">
        <f t="shared" ref="N4:N10" si="0">MAX(L4,J4,H4,F4,D4)</f>
        <v>5</v>
      </c>
      <c r="O4" s="6"/>
    </row>
    <row r="5" spans="1:15" s="5" customFormat="1" ht="93" customHeight="1" x14ac:dyDescent="0.25">
      <c r="A5" s="41"/>
      <c r="B5" s="6" t="s">
        <v>71</v>
      </c>
      <c r="C5" s="6" t="s">
        <v>66</v>
      </c>
      <c r="D5" s="8">
        <v>2</v>
      </c>
      <c r="E5" s="6" t="str">
        <f>IF(D5="","",VLOOKUP(D5,'Matrice d''évaluation des risque'!$C$3:$H$7,2,0))</f>
        <v>Avis public mineur, le public contacte la municipalité. Inerruption de service moins de X heure (s) Aucun impact sur les ressources ou les groupes culturels. Aucun impact sur les relations avec les autres niveaux de gouvernement.</v>
      </c>
      <c r="F5" s="6">
        <v>2</v>
      </c>
      <c r="G5" s="6" t="str">
        <f>IF(F5="","",VLOOKUP(F5,'Matrice d''évaluation des risque'!$C$3:$H$7,3,0))</f>
        <v>Dommages matériels supérieurs à $ X mais inférieurs à $ X. Les coûts d'opération inattendus peuvent être compensés par une redistribution budgétaire.</v>
      </c>
      <c r="H5" s="6">
        <v>1</v>
      </c>
      <c r="I5" s="6" t="str">
        <f>IF(H5="","",VLOOKUP(H5,'Matrice d''évaluation des risque'!$C$3:$H$7,4,0))</f>
        <v>Aucun impact réglementaire ou juridique.</v>
      </c>
      <c r="J5" s="44">
        <v>1</v>
      </c>
      <c r="K5" s="6" t="str">
        <f>IF(J5="","",VLOOKUP(J5,'Matrice d''évaluation des risque'!$C$3:$H$7,5,0))</f>
        <v>Aucun impact sur l'environnement.</v>
      </c>
      <c r="L5" s="6">
        <v>1</v>
      </c>
      <c r="M5" s="6" t="str">
        <f>IF(L5="","",VLOOKUP(L5,'Matrice d''évaluation des risque'!$C$3:$H$7,6,0))</f>
        <v>Le système est à la fine pointe de la technologie. Les pièces sont sur place.</v>
      </c>
      <c r="N5" s="43">
        <f t="shared" si="0"/>
        <v>2</v>
      </c>
      <c r="O5" s="6"/>
    </row>
    <row r="6" spans="1:15" s="5" customFormat="1" ht="94.95" customHeight="1" x14ac:dyDescent="0.25">
      <c r="A6" s="41"/>
      <c r="B6" s="6" t="s">
        <v>72</v>
      </c>
      <c r="C6" s="6" t="s">
        <v>66</v>
      </c>
      <c r="D6" s="8">
        <v>2</v>
      </c>
      <c r="E6" s="6" t="str">
        <f>IF(D6="","",VLOOKUP(D6,'Matrice d''évaluation des risque'!$C$3:$H$7,2,0))</f>
        <v>Avis public mineur, le public contacte la municipalité. Inerruption de service moins de X heure (s) Aucun impact sur les ressources ou les groupes culturels. Aucun impact sur les relations avec les autres niveaux de gouvernement.</v>
      </c>
      <c r="F6" s="6">
        <v>3</v>
      </c>
      <c r="G6" s="6" t="str">
        <f>IF(F6="","",VLOOKUP(F6,'Matrice d''évaluation des risque'!$C$3:$H$7,3,0))</f>
        <v>Dommages matériels supérieurs à $ X mais inférieurs à $ X. Les coûts d'opération inattendus nécessitent l'annulation d'activités mineures prévues. Aucun impact financier à long terme.</v>
      </c>
      <c r="H6" s="6">
        <v>2</v>
      </c>
      <c r="I6" s="6" t="str">
        <f>IF(H6="","",VLOOKUP(H6,'Matrice d''évaluation des risque'!$C$3:$H$7,4,0))</f>
        <v>Un échec peut entraîner de petites réclamations.</v>
      </c>
      <c r="J6" s="44">
        <v>1</v>
      </c>
      <c r="K6" s="6" t="str">
        <f>IF(J6="","",VLOOKUP(J6,'Matrice d''évaluation des risque'!$C$3:$H$7,5,0))</f>
        <v>Aucun impact sur l'environnement.</v>
      </c>
      <c r="L6" s="6">
        <v>1</v>
      </c>
      <c r="M6" s="6" t="str">
        <f>IF(L6="","",VLOOKUP(L6,'Matrice d''évaluation des risque'!$C$3:$H$7,6,0))</f>
        <v>Le système est à la fine pointe de la technologie. Les pièces sont sur place.</v>
      </c>
      <c r="N6" s="43">
        <f t="shared" si="0"/>
        <v>3</v>
      </c>
      <c r="O6" s="6"/>
    </row>
    <row r="7" spans="1:15" s="5" customFormat="1" ht="91.5" customHeight="1" x14ac:dyDescent="0.25">
      <c r="A7" s="41"/>
      <c r="B7" s="6" t="s">
        <v>73</v>
      </c>
      <c r="C7" s="6" t="s">
        <v>69</v>
      </c>
      <c r="D7" s="8">
        <v>3</v>
      </c>
      <c r="E7" s="6" t="str">
        <f>IF(D7="","",VLOOKUP(D7,'Matrice d''évaluation des risque'!$C$3:$H$7,2,0))</f>
        <v>Avis public modéré. Interruption de service supérieure à X heures. Couverture médiatique locale qui nécessite une réponse officielle du conseil. Les ressources culturelles sont menacées mais pas détruites, l'impact sur les groupes culturels est limité.</v>
      </c>
      <c r="F7" s="6">
        <v>2</v>
      </c>
      <c r="G7" s="6" t="str">
        <f>IF(F7="","",VLOOKUP(F7,'Matrice d''évaluation des risque'!$C$3:$H$7,3,0))</f>
        <v>Dommages matériels supérieurs à $ X mais inférieurs à $ X. Les coûts d'opération inattendus peuvent être compensés par une redistribution budgétaire.</v>
      </c>
      <c r="H7" s="6">
        <v>3</v>
      </c>
      <c r="I7" s="6" t="str">
        <f>IF(H7="","",VLOOKUP(H7,'Matrice d''évaluation des risque'!$C$3:$H$7,4,0))</f>
        <v>Un échec peut entraîner un litige et une enquête informelle.</v>
      </c>
      <c r="J7" s="44">
        <v>3</v>
      </c>
      <c r="K7" s="6" t="str">
        <f>IF(J7="","",VLOOKUP(J7,'Matrice d''évaluation des risque'!$C$3:$H$7,5,0))</f>
        <v>Effets à court terme sur l'environnement nécessitant des mesures correctives ou d'atténuation temporaires qui restaurent le système à son état d'origine.</v>
      </c>
      <c r="L7" s="6">
        <v>2</v>
      </c>
      <c r="M7" s="6" t="str">
        <f>IF(L7="","",VLOOKUP(L7,'Matrice d''évaluation des risque'!$C$3:$H$7,6,0))</f>
        <v>Système à la fine pointe de la technologie existant avec quelques améliorations possibles. Les pièces sont facilement achetées.</v>
      </c>
      <c r="N7" s="43">
        <f t="shared" si="0"/>
        <v>3</v>
      </c>
      <c r="O7" s="6"/>
    </row>
    <row r="8" spans="1:15" s="5" customFormat="1" ht="105.6" x14ac:dyDescent="0.25">
      <c r="A8" s="41"/>
      <c r="B8" s="6"/>
      <c r="C8" s="6" t="s">
        <v>67</v>
      </c>
      <c r="D8" s="8">
        <v>5</v>
      </c>
      <c r="E8" s="6" t="str">
        <f>IF(D8="","",VLOOKUP(D8,'Matrice d''évaluation des risque'!$C$3:$H$7,2,0))</f>
        <v>Risque de décès. Interruption de service supérieure à X jour (s).</v>
      </c>
      <c r="F8" s="6">
        <v>4</v>
      </c>
      <c r="G8" s="6" t="str">
        <f>IF(F8="","",VLOOKUP(F8,'Matrice d''évaluation des risque'!$C$3:$H$7,3,0))</f>
        <v>Dommages matériels supérieurs à $ X mais inférieurs à $ X. Annulation des principales activités prévues pour financer les coûts d'opération inattendus. Solution de financement à long terme requise pour accommoder la dépense lié à l'évènement.</v>
      </c>
      <c r="H8" s="6">
        <v>4</v>
      </c>
      <c r="I8" s="6" t="str">
        <f>IF(H8="","",VLOOKUP(H8,'Matrice d''évaluation des risque'!$C$3:$H$7,4,0))</f>
        <v>Un échec peut entraîner un litige en recours collectif et une enquête officielle.</v>
      </c>
      <c r="J8" s="44">
        <v>2</v>
      </c>
      <c r="K8" s="6" t="str">
        <f>IF(J8="","",VLOOKUP(J8,'Matrice d''évaluation des risque'!$C$3:$H$7,5,0))</f>
        <v>Effets à court terme sur l'environnement nécessitant une correction ponctuelle des mesures d'atténuation pour restaurer le système à son état d'origine.</v>
      </c>
      <c r="L8" s="6">
        <v>3</v>
      </c>
      <c r="M8" s="6" t="str">
        <f>IF(L8="","",VLOOKUP(L8,'Matrice d''évaluation des risque'!$C$3:$H$7,6,0))</f>
        <v>Système existant fonctionnel mais pas à la fine pointe de la technologie. Les pièces peuvent être difficiles à trouver ou obsolètes.</v>
      </c>
      <c r="N8" s="43">
        <f t="shared" si="0"/>
        <v>5</v>
      </c>
      <c r="O8" s="6"/>
    </row>
    <row r="9" spans="1:15" s="5" customFormat="1" ht="97.05" customHeight="1" x14ac:dyDescent="0.25">
      <c r="A9" s="41"/>
      <c r="B9" s="6"/>
      <c r="C9" s="6" t="s">
        <v>68</v>
      </c>
      <c r="D9" s="8">
        <v>4</v>
      </c>
      <c r="E9" s="6" t="str">
        <f>IF(D9="","",VLOOKUP(D9,'Matrice d''évaluation des risque'!$C$3:$H$7,2,0))</f>
        <v>Risque de blessure potentiel. L'avis public est général. Interruption de service supérieure à X jour (s) Couverture médiatique nationale. Les ressources culturelles peuvent être irrécupérables. L'impact sur les groupes culturels est élevé.</v>
      </c>
      <c r="F9" s="6">
        <v>3</v>
      </c>
      <c r="G9" s="6" t="str">
        <f>IF(F9="","",VLOOKUP(F9,'Matrice d''évaluation des risque'!$C$3:$H$7,3,0))</f>
        <v>Dommages matériels supérieurs à $ X mais inférieurs à $ X. Les coûts d'opération inattendus nécessitent l'annulation d'activités mineures prévues. Aucun impact financier à long terme.</v>
      </c>
      <c r="H9" s="6">
        <v>2</v>
      </c>
      <c r="I9" s="6" t="str">
        <f>IF(H9="","",VLOOKUP(H9,'Matrice d''évaluation des risque'!$C$3:$H$7,4,0))</f>
        <v>Un échec peut entraîner de petites réclamations.</v>
      </c>
      <c r="J9" s="44">
        <v>2</v>
      </c>
      <c r="K9" s="6" t="str">
        <f>IF(J9="","",VLOOKUP(J9,'Matrice d''évaluation des risque'!$C$3:$H$7,5,0))</f>
        <v>Effets à court terme sur l'environnement nécessitant une correction ponctuelle des mesures d'atténuation pour restaurer le système à son état d'origine.</v>
      </c>
      <c r="L9" s="6">
        <v>3</v>
      </c>
      <c r="M9" s="6" t="str">
        <f>IF(L9="","",VLOOKUP(L9,'Matrice d''évaluation des risque'!$C$3:$H$7,6,0))</f>
        <v>Système existant fonctionnel mais pas à la fine pointe de la technologie. Les pièces peuvent être difficiles à trouver ou obsolètes.</v>
      </c>
      <c r="N9" s="43">
        <f t="shared" si="0"/>
        <v>4</v>
      </c>
      <c r="O9" s="6"/>
    </row>
    <row r="10" spans="1:15" s="5" customFormat="1" ht="96.45" customHeight="1" x14ac:dyDescent="0.25">
      <c r="A10" s="41"/>
      <c r="B10" s="6" t="s">
        <v>74</v>
      </c>
      <c r="C10" s="6"/>
      <c r="D10" s="8">
        <v>3</v>
      </c>
      <c r="E10" s="6" t="str">
        <f>IF(D10="","",VLOOKUP(D10,'Matrice d''évaluation des risque'!$C$3:$H$7,2,0))</f>
        <v>Avis public modéré. Interruption de service supérieure à X heures. Couverture médiatique locale qui nécessite une réponse officielle du conseil. Les ressources culturelles sont menacées mais pas détruites, l'impact sur les groupes culturels est limité.</v>
      </c>
      <c r="F10" s="6">
        <v>3</v>
      </c>
      <c r="G10" s="6" t="str">
        <f>IF(F10="","",VLOOKUP(F10,'Matrice d''évaluation des risque'!$C$3:$H$7,3,0))</f>
        <v>Dommages matériels supérieurs à $ X mais inférieurs à $ X. Les coûts d'opération inattendus nécessitent l'annulation d'activités mineures prévues. Aucun impact financier à long terme.</v>
      </c>
      <c r="H10" s="6">
        <v>3</v>
      </c>
      <c r="I10" s="6" t="str">
        <f>IF(H10="","",VLOOKUP(H10,'Matrice d''évaluation des risque'!$C$3:$H$7,4,0))</f>
        <v>Un échec peut entraîner un litige et une enquête informelle.</v>
      </c>
      <c r="J10" s="44">
        <v>2</v>
      </c>
      <c r="K10" s="6" t="str">
        <f>IF(J10="","",VLOOKUP(J10,'Matrice d''évaluation des risque'!$C$3:$H$7,5,0))</f>
        <v>Effets à court terme sur l'environnement nécessitant une correction ponctuelle des mesures d'atténuation pour restaurer le système à son état d'origine.</v>
      </c>
      <c r="L10" s="6">
        <v>1</v>
      </c>
      <c r="M10" s="6" t="str">
        <f>IF(L10="","",VLOOKUP(L10,'Matrice d''évaluation des risque'!$C$3:$H$7,6,0))</f>
        <v>Le système est à la fine pointe de la technologie. Les pièces sont sur place.</v>
      </c>
      <c r="N10" s="43">
        <f t="shared" si="0"/>
        <v>3</v>
      </c>
      <c r="O10" s="6"/>
    </row>
  </sheetData>
  <mergeCells count="6">
    <mergeCell ref="A3:O3"/>
    <mergeCell ref="D2:E2"/>
    <mergeCell ref="F2:G2"/>
    <mergeCell ref="H2:I2"/>
    <mergeCell ref="J2:K2"/>
    <mergeCell ref="L2:M2"/>
  </mergeCells>
  <dataValidations count="1">
    <dataValidation type="list" allowBlank="1" showInputMessage="1" showErrorMessage="1" sqref="D11:D65475" xr:uid="{00000000-0002-0000-0100-000000000000}">
      <formula1>$B$4:$B$8</formula1>
    </dataValidation>
  </dataValidations>
  <pageMargins left="0.70866141732283472" right="0.70866141732283472" top="0.9055118110236221" bottom="0.74803149606299213" header="0.31496062992125984" footer="0.31496062992125984"/>
  <pageSetup paperSize="5" scale="57" orientation="landscape" r:id="rId1"/>
  <headerFooter>
    <oddHeader>&amp;LAIM Network&amp;RRisk Rating Template</oddHeader>
    <oddFooter>&amp;Cwww.aimnetwork.ca&amp;R&amp;9&amp;K00-048&amp;G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8"/>
  <sheetViews>
    <sheetView zoomScale="140" zoomScaleNormal="140" workbookViewId="0">
      <selection activeCell="F6" sqref="F6"/>
    </sheetView>
  </sheetViews>
  <sheetFormatPr baseColWidth="10" defaultColWidth="8.77734375" defaultRowHeight="13.2" x14ac:dyDescent="0.25"/>
  <cols>
    <col min="1" max="1" width="5.44140625" customWidth="1"/>
    <col min="2" max="2" width="4.21875" customWidth="1"/>
    <col min="3" max="3" width="13.44140625" customWidth="1"/>
    <col min="4" max="4" width="12.44140625" customWidth="1"/>
    <col min="5" max="7" width="13" customWidth="1"/>
    <col min="8" max="8" width="11.44140625" customWidth="1"/>
    <col min="9" max="9" width="12.77734375" customWidth="1"/>
    <col min="10" max="10" width="13.44140625" customWidth="1"/>
    <col min="11" max="256" width="11.44140625" customWidth="1"/>
  </cols>
  <sheetData>
    <row r="1" spans="1:10" ht="32.25" customHeight="1" x14ac:dyDescent="0.4">
      <c r="A1" s="53" t="s">
        <v>54</v>
      </c>
    </row>
    <row r="2" spans="1:10" ht="19.5" customHeight="1" x14ac:dyDescent="0.25">
      <c r="A2" s="60" t="s">
        <v>8</v>
      </c>
      <c r="B2" s="61"/>
      <c r="C2" s="64" t="s">
        <v>52</v>
      </c>
      <c r="D2" s="64"/>
      <c r="E2" s="64"/>
      <c r="F2" s="64"/>
      <c r="G2" s="64"/>
      <c r="I2" s="64" t="s">
        <v>55</v>
      </c>
      <c r="J2" s="64"/>
    </row>
    <row r="3" spans="1:10" ht="16.05" customHeight="1" x14ac:dyDescent="0.25">
      <c r="A3" s="62"/>
      <c r="B3" s="63"/>
      <c r="C3" s="19">
        <v>1</v>
      </c>
      <c r="D3" s="19">
        <v>2</v>
      </c>
      <c r="E3" s="19">
        <v>3</v>
      </c>
      <c r="F3" s="19">
        <v>4</v>
      </c>
      <c r="G3" s="19">
        <v>5</v>
      </c>
      <c r="I3" s="12">
        <v>1</v>
      </c>
      <c r="J3" s="14" t="s">
        <v>56</v>
      </c>
    </row>
    <row r="4" spans="1:10" ht="22.95" customHeight="1" x14ac:dyDescent="0.25">
      <c r="A4" s="65" t="s">
        <v>53</v>
      </c>
      <c r="B4" s="20">
        <v>1</v>
      </c>
      <c r="C4" s="21">
        <v>1</v>
      </c>
      <c r="D4" s="21">
        <v>3</v>
      </c>
      <c r="E4" s="22">
        <v>6</v>
      </c>
      <c r="F4" s="22">
        <v>10</v>
      </c>
      <c r="G4" s="23">
        <v>15</v>
      </c>
      <c r="I4" s="12">
        <v>2</v>
      </c>
      <c r="J4" s="14" t="s">
        <v>56</v>
      </c>
    </row>
    <row r="5" spans="1:10" ht="22.95" customHeight="1" x14ac:dyDescent="0.25">
      <c r="A5" s="65"/>
      <c r="B5" s="20">
        <v>2</v>
      </c>
      <c r="C5" s="21">
        <v>2</v>
      </c>
      <c r="D5" s="22">
        <v>5</v>
      </c>
      <c r="E5" s="22">
        <v>9</v>
      </c>
      <c r="F5" s="23">
        <v>14</v>
      </c>
      <c r="G5" s="13">
        <v>19</v>
      </c>
      <c r="I5" s="12">
        <v>3</v>
      </c>
      <c r="J5" s="14" t="s">
        <v>56</v>
      </c>
    </row>
    <row r="6" spans="1:10" ht="22.95" customHeight="1" x14ac:dyDescent="0.25">
      <c r="A6" s="65"/>
      <c r="B6" s="20">
        <v>3</v>
      </c>
      <c r="C6" s="21">
        <v>4</v>
      </c>
      <c r="D6" s="22">
        <v>8</v>
      </c>
      <c r="E6" s="23">
        <v>13</v>
      </c>
      <c r="F6" s="13">
        <v>18</v>
      </c>
      <c r="G6" s="24">
        <v>22</v>
      </c>
      <c r="I6" s="12">
        <v>4</v>
      </c>
      <c r="J6" s="14" t="s">
        <v>56</v>
      </c>
    </row>
    <row r="7" spans="1:10" ht="22.95" customHeight="1" x14ac:dyDescent="0.25">
      <c r="A7" s="65"/>
      <c r="B7" s="20">
        <v>4</v>
      </c>
      <c r="C7" s="22">
        <v>7</v>
      </c>
      <c r="D7" s="23">
        <v>12</v>
      </c>
      <c r="E7" s="13">
        <v>17</v>
      </c>
      <c r="F7" s="13">
        <v>21</v>
      </c>
      <c r="G7" s="24">
        <v>24</v>
      </c>
      <c r="I7" s="12">
        <v>5</v>
      </c>
      <c r="J7" s="14" t="s">
        <v>56</v>
      </c>
    </row>
    <row r="8" spans="1:10" ht="22.95" customHeight="1" x14ac:dyDescent="0.25">
      <c r="A8" s="65"/>
      <c r="B8" s="20">
        <v>5</v>
      </c>
      <c r="C8" s="23">
        <v>11</v>
      </c>
      <c r="D8" s="23">
        <v>16</v>
      </c>
      <c r="E8" s="13">
        <v>20</v>
      </c>
      <c r="F8" s="24">
        <v>23</v>
      </c>
      <c r="G8" s="24">
        <v>25</v>
      </c>
      <c r="I8" s="12">
        <v>6</v>
      </c>
      <c r="J8" s="15" t="s">
        <v>57</v>
      </c>
    </row>
    <row r="9" spans="1:10" x14ac:dyDescent="0.25">
      <c r="I9" s="12">
        <v>7</v>
      </c>
      <c r="J9" s="15" t="s">
        <v>57</v>
      </c>
    </row>
    <row r="10" spans="1:10" x14ac:dyDescent="0.25">
      <c r="I10" s="12">
        <v>8</v>
      </c>
      <c r="J10" s="15" t="s">
        <v>57</v>
      </c>
    </row>
    <row r="11" spans="1:10" x14ac:dyDescent="0.25">
      <c r="G11" s="1"/>
      <c r="I11" s="12">
        <v>9</v>
      </c>
      <c r="J11" s="15" t="s">
        <v>57</v>
      </c>
    </row>
    <row r="12" spans="1:10" x14ac:dyDescent="0.25">
      <c r="G12" s="1"/>
      <c r="I12" s="12">
        <v>10</v>
      </c>
      <c r="J12" s="15" t="s">
        <v>57</v>
      </c>
    </row>
    <row r="13" spans="1:10" x14ac:dyDescent="0.25">
      <c r="G13" s="1"/>
      <c r="I13" s="12">
        <v>11</v>
      </c>
      <c r="J13" s="16" t="s">
        <v>58</v>
      </c>
    </row>
    <row r="14" spans="1:10" x14ac:dyDescent="0.25">
      <c r="G14" s="1"/>
      <c r="I14" s="12">
        <v>12</v>
      </c>
      <c r="J14" s="16" t="s">
        <v>58</v>
      </c>
    </row>
    <row r="15" spans="1:10" x14ac:dyDescent="0.25">
      <c r="G15" s="1"/>
      <c r="I15" s="12">
        <v>13</v>
      </c>
      <c r="J15" s="16" t="s">
        <v>58</v>
      </c>
    </row>
    <row r="16" spans="1:10" x14ac:dyDescent="0.25">
      <c r="C16" s="11" t="s">
        <v>50</v>
      </c>
      <c r="D16" s="11" t="s">
        <v>51</v>
      </c>
      <c r="E16" s="11" t="s">
        <v>40</v>
      </c>
      <c r="F16" s="11" t="s">
        <v>41</v>
      </c>
      <c r="G16" s="1"/>
      <c r="I16" s="12">
        <v>14</v>
      </c>
      <c r="J16" s="16" t="s">
        <v>58</v>
      </c>
    </row>
    <row r="17" spans="3:10" x14ac:dyDescent="0.25">
      <c r="C17" s="25">
        <v>1</v>
      </c>
      <c r="D17" s="25">
        <v>1</v>
      </c>
      <c r="E17" s="26" t="s">
        <v>1</v>
      </c>
      <c r="F17" s="26" t="s">
        <v>45</v>
      </c>
      <c r="G17" s="1"/>
      <c r="I17" s="12">
        <v>15</v>
      </c>
      <c r="J17" s="16" t="s">
        <v>58</v>
      </c>
    </row>
    <row r="18" spans="3:10" x14ac:dyDescent="0.25">
      <c r="C18" s="25">
        <v>2</v>
      </c>
      <c r="D18" s="25">
        <v>2</v>
      </c>
      <c r="E18" s="26" t="s">
        <v>47</v>
      </c>
      <c r="F18" s="26" t="s">
        <v>42</v>
      </c>
      <c r="I18" s="12">
        <v>16</v>
      </c>
      <c r="J18" s="16" t="s">
        <v>58</v>
      </c>
    </row>
    <row r="19" spans="3:10" x14ac:dyDescent="0.25">
      <c r="C19" s="25">
        <v>3</v>
      </c>
      <c r="D19" s="25">
        <v>3</v>
      </c>
      <c r="E19" s="25" t="s">
        <v>0</v>
      </c>
      <c r="F19" s="26" t="s">
        <v>43</v>
      </c>
      <c r="I19" s="12">
        <v>17</v>
      </c>
      <c r="J19" s="17" t="s">
        <v>59</v>
      </c>
    </row>
    <row r="20" spans="3:10" x14ac:dyDescent="0.25">
      <c r="C20" s="25">
        <v>4</v>
      </c>
      <c r="D20" s="25">
        <v>4</v>
      </c>
      <c r="E20" s="26" t="s">
        <v>48</v>
      </c>
      <c r="F20" s="26" t="s">
        <v>44</v>
      </c>
      <c r="I20" s="12">
        <v>18</v>
      </c>
      <c r="J20" s="17" t="s">
        <v>59</v>
      </c>
    </row>
    <row r="21" spans="3:10" x14ac:dyDescent="0.25">
      <c r="C21" s="25">
        <v>5</v>
      </c>
      <c r="D21" s="25">
        <v>5</v>
      </c>
      <c r="E21" s="26" t="s">
        <v>49</v>
      </c>
      <c r="F21" s="26" t="s">
        <v>46</v>
      </c>
      <c r="I21" s="12">
        <v>19</v>
      </c>
      <c r="J21" s="17" t="s">
        <v>59</v>
      </c>
    </row>
    <row r="22" spans="3:10" x14ac:dyDescent="0.25">
      <c r="I22" s="12">
        <v>20</v>
      </c>
      <c r="J22" s="17" t="s">
        <v>59</v>
      </c>
    </row>
    <row r="23" spans="3:10" x14ac:dyDescent="0.25">
      <c r="I23" s="12">
        <v>21</v>
      </c>
      <c r="J23" s="17" t="s">
        <v>59</v>
      </c>
    </row>
    <row r="24" spans="3:10" x14ac:dyDescent="0.25">
      <c r="I24" s="12">
        <v>22</v>
      </c>
      <c r="J24" s="18" t="s">
        <v>60</v>
      </c>
    </row>
    <row r="25" spans="3:10" x14ac:dyDescent="0.25">
      <c r="I25" s="12">
        <v>23</v>
      </c>
      <c r="J25" s="18" t="s">
        <v>60</v>
      </c>
    </row>
    <row r="26" spans="3:10" x14ac:dyDescent="0.25">
      <c r="I26" s="12">
        <v>24</v>
      </c>
      <c r="J26" s="18" t="s">
        <v>60</v>
      </c>
    </row>
    <row r="27" spans="3:10" x14ac:dyDescent="0.25">
      <c r="H27" s="7"/>
      <c r="I27" s="12">
        <v>25</v>
      </c>
      <c r="J27" s="18" t="s">
        <v>60</v>
      </c>
    </row>
    <row r="28" spans="3:10" x14ac:dyDescent="0.25">
      <c r="I28" s="7"/>
      <c r="J28" s="7"/>
    </row>
  </sheetData>
  <mergeCells count="4">
    <mergeCell ref="A2:B3"/>
    <mergeCell ref="I2:J2"/>
    <mergeCell ref="C2:G2"/>
    <mergeCell ref="A4:A8"/>
  </mergeCells>
  <phoneticPr fontId="0" type="noConversion"/>
  <printOptions horizontalCentered="1" verticalCentered="1"/>
  <pageMargins left="0.74803149606299202" right="0.74803149606299202" top="0.98425196850393704" bottom="0.98425196850393704" header="0.511811023622047" footer="0.511811023622047"/>
  <pageSetup scale="81" orientation="portrait" r:id="rId1"/>
  <headerFooter alignWithMargins="0">
    <oddFooter>&amp;Cwww.aimnetwork.ca&amp;R&amp;9&amp;K00-048&amp;G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B2A33-D5B3-4C07-A17C-8AB2E8E53529}">
  <sheetPr>
    <pageSetUpPr fitToPage="1"/>
  </sheetPr>
  <dimension ref="A1:O31"/>
  <sheetViews>
    <sheetView zoomScale="70" zoomScaleNormal="70" zoomScalePageLayoutView="90" workbookViewId="0">
      <selection activeCell="I4" sqref="I4"/>
    </sheetView>
  </sheetViews>
  <sheetFormatPr baseColWidth="10" defaultColWidth="9.21875" defaultRowHeight="13.2" x14ac:dyDescent="0.25"/>
  <cols>
    <col min="1" max="1" width="14.77734375" style="2" customWidth="1"/>
    <col min="2" max="2" width="31.21875" style="2" customWidth="1"/>
    <col min="3" max="3" width="15.77734375" style="2" customWidth="1"/>
    <col min="4" max="4" width="3.77734375" style="4" customWidth="1"/>
    <col min="5" max="5" width="32.77734375" style="2" customWidth="1"/>
    <col min="6" max="6" width="3.77734375" style="2" customWidth="1"/>
    <col min="7" max="7" width="31.21875" style="2" customWidth="1"/>
    <col min="8" max="8" width="3.77734375" style="2" customWidth="1"/>
    <col min="9" max="9" width="23.21875" style="2" customWidth="1"/>
    <col min="10" max="10" width="4.21875" style="42" customWidth="1"/>
    <col min="11" max="11" width="23.21875" style="2" customWidth="1"/>
    <col min="12" max="12" width="3.77734375" style="2" customWidth="1"/>
    <col min="13" max="13" width="23.21875" style="2" customWidth="1"/>
    <col min="14" max="14" width="16.21875" style="3" customWidth="1"/>
    <col min="15" max="15" width="51.77734375" style="2" customWidth="1"/>
    <col min="16" max="256" width="11.44140625" style="2" customWidth="1"/>
    <col min="257" max="16384" width="9.21875" style="2"/>
  </cols>
  <sheetData>
    <row r="1" spans="1:15" ht="36" customHeight="1" x14ac:dyDescent="0.25">
      <c r="A1" s="46" t="s">
        <v>9</v>
      </c>
      <c r="B1" s="4"/>
      <c r="D1" s="45"/>
    </row>
    <row r="2" spans="1:15" s="3" customFormat="1" ht="52.5" customHeight="1" x14ac:dyDescent="0.25">
      <c r="A2" s="52" t="s">
        <v>77</v>
      </c>
      <c r="B2" s="52" t="s">
        <v>75</v>
      </c>
      <c r="C2" s="52" t="s">
        <v>62</v>
      </c>
      <c r="D2" s="57" t="s">
        <v>65</v>
      </c>
      <c r="E2" s="58"/>
      <c r="F2" s="59" t="s">
        <v>11</v>
      </c>
      <c r="G2" s="59"/>
      <c r="H2" s="59" t="s">
        <v>12</v>
      </c>
      <c r="I2" s="59"/>
      <c r="J2" s="59" t="s">
        <v>13</v>
      </c>
      <c r="K2" s="59"/>
      <c r="L2" s="59" t="s">
        <v>14</v>
      </c>
      <c r="M2" s="59"/>
      <c r="N2" s="52" t="s">
        <v>63</v>
      </c>
      <c r="O2" s="52" t="s">
        <v>64</v>
      </c>
    </row>
    <row r="3" spans="1:15" s="3" customFormat="1" ht="15.6" x14ac:dyDescent="0.25">
      <c r="A3" s="54" t="s">
        <v>78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</row>
    <row r="4" spans="1:15" s="5" customFormat="1" ht="101.55" customHeight="1" x14ac:dyDescent="0.25">
      <c r="A4" s="41"/>
      <c r="B4" s="6"/>
      <c r="C4" s="6"/>
      <c r="D4" s="8"/>
      <c r="E4" s="6" t="str">
        <f>IF(D4="","",VLOOKUP(D4,'Matrice d''évaluation des risque'!$C$3:$H$7,2,0))</f>
        <v/>
      </c>
      <c r="F4" s="6"/>
      <c r="G4" s="6" t="str">
        <f>IF(F4="","",VLOOKUP(F4,'Matrice d''évaluation des risque'!$C$3:$H$7,3,0))</f>
        <v/>
      </c>
      <c r="H4" s="8"/>
      <c r="I4" s="6" t="str">
        <f>IF(H4="","",VLOOKUP(H4,'Matrice d''évaluation des risque'!$C$3:$H$7,4,0))</f>
        <v/>
      </c>
      <c r="J4" s="43"/>
      <c r="K4" s="6" t="str">
        <f>IF(J4="","",VLOOKUP(J4,'Matrice d''évaluation des risque'!$C$3:$H$7,5,0))</f>
        <v/>
      </c>
      <c r="L4" s="8"/>
      <c r="M4" s="6" t="str">
        <f>IF(L4="","",VLOOKUP(L4,'Matrice d''évaluation des risque'!$C$3:$H$7,6,0))</f>
        <v/>
      </c>
      <c r="N4" s="43">
        <f t="shared" ref="N4:N31" si="0">MAX(L4,J4,H4,F4,D4)</f>
        <v>0</v>
      </c>
      <c r="O4" s="6"/>
    </row>
    <row r="5" spans="1:15" s="5" customFormat="1" ht="93" customHeight="1" x14ac:dyDescent="0.25">
      <c r="A5" s="41"/>
      <c r="B5" s="6"/>
      <c r="C5" s="6"/>
      <c r="D5" s="8"/>
      <c r="E5" s="6"/>
      <c r="F5" s="6"/>
      <c r="G5" s="6" t="str">
        <f>IF(F5="","",VLOOKUP(F5,'Matrice d''évaluation des risque'!$C$3:$H$7,3,0))</f>
        <v/>
      </c>
      <c r="H5" s="6"/>
      <c r="I5" s="6" t="str">
        <f>IF(H5="","",VLOOKUP(H5,'Matrice d''évaluation des risque'!$C$3:$H$7,4,0))</f>
        <v/>
      </c>
      <c r="J5" s="44"/>
      <c r="K5" s="6" t="str">
        <f>IF(J5="","",VLOOKUP(J5,'Matrice d''évaluation des risque'!$C$3:$H$7,5,0))</f>
        <v/>
      </c>
      <c r="L5" s="6"/>
      <c r="M5" s="6" t="str">
        <f>IF(L5="","",VLOOKUP(L5,'Matrice d''évaluation des risque'!$C$3:$H$7,6,0))</f>
        <v/>
      </c>
      <c r="N5" s="43">
        <f t="shared" si="0"/>
        <v>0</v>
      </c>
      <c r="O5" s="6"/>
    </row>
    <row r="6" spans="1:15" s="5" customFormat="1" ht="94.95" customHeight="1" x14ac:dyDescent="0.25">
      <c r="A6" s="41"/>
      <c r="B6" s="6"/>
      <c r="C6" s="6"/>
      <c r="D6" s="8"/>
      <c r="E6" s="6"/>
      <c r="F6" s="6"/>
      <c r="G6" s="6" t="str">
        <f>IF(F6="","",VLOOKUP(F6,'Matrice d''évaluation des risque'!$C$3:$H$7,3,0))</f>
        <v/>
      </c>
      <c r="H6" s="6"/>
      <c r="I6" s="6" t="str">
        <f>IF(H6="","",VLOOKUP(H6,'Matrice d''évaluation des risque'!$C$3:$H$7,4,0))</f>
        <v/>
      </c>
      <c r="J6" s="44"/>
      <c r="K6" s="6" t="str">
        <f>IF(J6="","",VLOOKUP(J6,'Matrice d''évaluation des risque'!$C$3:$H$7,5,0))</f>
        <v/>
      </c>
      <c r="L6" s="6"/>
      <c r="M6" s="6" t="str">
        <f>IF(L6="","",VLOOKUP(L6,'Matrice d''évaluation des risque'!$C$3:$H$7,6,0))</f>
        <v/>
      </c>
      <c r="N6" s="43">
        <f t="shared" si="0"/>
        <v>0</v>
      </c>
      <c r="O6" s="6"/>
    </row>
    <row r="7" spans="1:15" s="5" customFormat="1" ht="91.5" customHeight="1" x14ac:dyDescent="0.25">
      <c r="A7" s="41"/>
      <c r="B7" s="6"/>
      <c r="C7" s="6"/>
      <c r="D7" s="8"/>
      <c r="E7" s="6"/>
      <c r="F7" s="6"/>
      <c r="G7" s="6"/>
      <c r="H7" s="6"/>
      <c r="I7" s="6"/>
      <c r="J7" s="44"/>
      <c r="K7" s="6"/>
      <c r="L7" s="6"/>
      <c r="M7" s="6"/>
      <c r="N7" s="43">
        <f t="shared" si="0"/>
        <v>0</v>
      </c>
      <c r="O7" s="6"/>
    </row>
    <row r="8" spans="1:15" s="5" customFormat="1" x14ac:dyDescent="0.25">
      <c r="A8" s="41"/>
      <c r="B8" s="6"/>
      <c r="C8" s="6"/>
      <c r="D8" s="8"/>
      <c r="E8" s="6"/>
      <c r="F8" s="6"/>
      <c r="G8" s="6"/>
      <c r="H8" s="6"/>
      <c r="I8" s="6"/>
      <c r="J8" s="44"/>
      <c r="K8" s="6"/>
      <c r="L8" s="6"/>
      <c r="M8" s="6" t="str">
        <f>IF(L8="","",VLOOKUP(L8,'Matrice d''évaluation des risque'!$C$3:$H$7,6,0))</f>
        <v/>
      </c>
      <c r="N8" s="43">
        <f t="shared" si="0"/>
        <v>0</v>
      </c>
      <c r="O8" s="6"/>
    </row>
    <row r="9" spans="1:15" s="5" customFormat="1" ht="97.05" customHeight="1" x14ac:dyDescent="0.25">
      <c r="A9" s="41"/>
      <c r="B9" s="6"/>
      <c r="C9" s="6"/>
      <c r="D9" s="8"/>
      <c r="E9" s="6"/>
      <c r="F9" s="6"/>
      <c r="G9" s="6"/>
      <c r="H9" s="6"/>
      <c r="I9" s="6"/>
      <c r="J9" s="44"/>
      <c r="K9" s="6"/>
      <c r="L9" s="6"/>
      <c r="M9" s="6" t="str">
        <f>IF(L9="","",VLOOKUP(L9,'Matrice d''évaluation des risque'!$C$3:$H$7,6,0))</f>
        <v/>
      </c>
      <c r="N9" s="43">
        <f t="shared" si="0"/>
        <v>0</v>
      </c>
      <c r="O9" s="6"/>
    </row>
    <row r="10" spans="1:15" s="5" customFormat="1" ht="96.45" customHeight="1" x14ac:dyDescent="0.25">
      <c r="A10" s="41"/>
      <c r="B10" s="6"/>
      <c r="C10" s="6"/>
      <c r="D10" s="8"/>
      <c r="E10" s="6"/>
      <c r="F10" s="6"/>
      <c r="G10" s="6"/>
      <c r="H10" s="6"/>
      <c r="I10" s="6"/>
      <c r="J10" s="44"/>
      <c r="K10" s="6"/>
      <c r="L10" s="6"/>
      <c r="M10" s="6" t="str">
        <f>IF(L10="","",VLOOKUP(L10,'Matrice d''évaluation des risque'!$C$3:$H$7,6,0))</f>
        <v/>
      </c>
      <c r="N10" s="43">
        <f t="shared" si="0"/>
        <v>0</v>
      </c>
      <c r="O10" s="6"/>
    </row>
    <row r="11" spans="1:15" s="5" customFormat="1" ht="101.55" customHeight="1" x14ac:dyDescent="0.25">
      <c r="A11" s="41"/>
      <c r="B11" s="6"/>
      <c r="C11" s="6"/>
      <c r="D11" s="8"/>
      <c r="E11" s="6" t="str">
        <f>IF(D11="","",VLOOKUP(D11,'Matrice d''évaluation des risque'!$C$3:$H$7,2,0))</f>
        <v/>
      </c>
      <c r="F11" s="6"/>
      <c r="G11" s="6" t="str">
        <f>IF(F11="","",VLOOKUP(F11,'Matrice d''évaluation des risque'!$C$3:$H$7,3,0))</f>
        <v/>
      </c>
      <c r="H11" s="8"/>
      <c r="I11" s="6" t="str">
        <f>IF(H11="","",VLOOKUP(H11,'Matrice d''évaluation des risque'!$C$3:$H$7,4,0))</f>
        <v/>
      </c>
      <c r="J11" s="43"/>
      <c r="K11" s="6" t="str">
        <f>IF(J11="","",VLOOKUP(J11,'Matrice d''évaluation des risque'!$C$3:$H$7,5,0))</f>
        <v/>
      </c>
      <c r="L11" s="8"/>
      <c r="M11" s="6" t="str">
        <f>IF(L11="","",VLOOKUP(L11,'Matrice d''évaluation des risque'!$C$3:$H$7,6,0))</f>
        <v/>
      </c>
      <c r="N11" s="43">
        <f t="shared" si="0"/>
        <v>0</v>
      </c>
      <c r="O11" s="6"/>
    </row>
    <row r="12" spans="1:15" s="5" customFormat="1" ht="93" customHeight="1" x14ac:dyDescent="0.25">
      <c r="A12" s="41"/>
      <c r="B12" s="6"/>
      <c r="C12" s="6"/>
      <c r="D12" s="8"/>
      <c r="E12" s="6"/>
      <c r="F12" s="6"/>
      <c r="G12" s="6" t="str">
        <f>IF(F12="","",VLOOKUP(F12,'Matrice d''évaluation des risque'!$C$3:$H$7,3,0))</f>
        <v/>
      </c>
      <c r="H12" s="6"/>
      <c r="I12" s="6" t="str">
        <f>IF(H12="","",VLOOKUP(H12,'Matrice d''évaluation des risque'!$C$3:$H$7,4,0))</f>
        <v/>
      </c>
      <c r="J12" s="44"/>
      <c r="K12" s="6" t="str">
        <f>IF(J12="","",VLOOKUP(J12,'Matrice d''évaluation des risque'!$C$3:$H$7,5,0))</f>
        <v/>
      </c>
      <c r="L12" s="6"/>
      <c r="M12" s="6" t="str">
        <f>IF(L12="","",VLOOKUP(L12,'Matrice d''évaluation des risque'!$C$3:$H$7,6,0))</f>
        <v/>
      </c>
      <c r="N12" s="43">
        <f t="shared" si="0"/>
        <v>0</v>
      </c>
      <c r="O12" s="6"/>
    </row>
    <row r="13" spans="1:15" s="5" customFormat="1" ht="94.95" customHeight="1" x14ac:dyDescent="0.25">
      <c r="A13" s="41"/>
      <c r="B13" s="6"/>
      <c r="C13" s="6"/>
      <c r="D13" s="8"/>
      <c r="E13" s="6"/>
      <c r="F13" s="6"/>
      <c r="G13" s="6" t="str">
        <f>IF(F13="","",VLOOKUP(F13,'Matrice d''évaluation des risque'!$C$3:$H$7,3,0))</f>
        <v/>
      </c>
      <c r="H13" s="6"/>
      <c r="I13" s="6" t="str">
        <f>IF(H13="","",VLOOKUP(H13,'Matrice d''évaluation des risque'!$C$3:$H$7,4,0))</f>
        <v/>
      </c>
      <c r="J13" s="44"/>
      <c r="K13" s="6" t="str">
        <f>IF(J13="","",VLOOKUP(J13,'Matrice d''évaluation des risque'!$C$3:$H$7,5,0))</f>
        <v/>
      </c>
      <c r="L13" s="6"/>
      <c r="M13" s="6" t="str">
        <f>IF(L13="","",VLOOKUP(L13,'Matrice d''évaluation des risque'!$C$3:$H$7,6,0))</f>
        <v/>
      </c>
      <c r="N13" s="43">
        <f t="shared" si="0"/>
        <v>0</v>
      </c>
      <c r="O13" s="6"/>
    </row>
    <row r="14" spans="1:15" s="5" customFormat="1" ht="91.5" customHeight="1" x14ac:dyDescent="0.25">
      <c r="A14" s="41"/>
      <c r="B14" s="6"/>
      <c r="C14" s="6"/>
      <c r="D14" s="8"/>
      <c r="E14" s="6"/>
      <c r="F14" s="6"/>
      <c r="G14" s="6"/>
      <c r="H14" s="6"/>
      <c r="I14" s="6"/>
      <c r="J14" s="44"/>
      <c r="K14" s="6"/>
      <c r="L14" s="6"/>
      <c r="M14" s="6"/>
      <c r="N14" s="43">
        <f t="shared" si="0"/>
        <v>0</v>
      </c>
      <c r="O14" s="6"/>
    </row>
    <row r="15" spans="1:15" s="5" customFormat="1" x14ac:dyDescent="0.25">
      <c r="A15" s="41"/>
      <c r="B15" s="6"/>
      <c r="C15" s="6"/>
      <c r="D15" s="8"/>
      <c r="E15" s="6"/>
      <c r="F15" s="6"/>
      <c r="G15" s="6"/>
      <c r="H15" s="6"/>
      <c r="I15" s="6"/>
      <c r="J15" s="44"/>
      <c r="K15" s="6"/>
      <c r="L15" s="6"/>
      <c r="M15" s="6" t="str">
        <f>IF(L15="","",VLOOKUP(L15,'Matrice d''évaluation des risque'!$C$3:$H$7,6,0))</f>
        <v/>
      </c>
      <c r="N15" s="43">
        <f t="shared" si="0"/>
        <v>0</v>
      </c>
      <c r="O15" s="6"/>
    </row>
    <row r="16" spans="1:15" s="5" customFormat="1" ht="97.05" customHeight="1" x14ac:dyDescent="0.25">
      <c r="A16" s="41"/>
      <c r="B16" s="6"/>
      <c r="C16" s="6"/>
      <c r="D16" s="8"/>
      <c r="E16" s="6"/>
      <c r="F16" s="6"/>
      <c r="G16" s="6"/>
      <c r="H16" s="6"/>
      <c r="I16" s="6"/>
      <c r="J16" s="44"/>
      <c r="K16" s="6"/>
      <c r="L16" s="6"/>
      <c r="M16" s="6" t="str">
        <f>IF(L16="","",VLOOKUP(L16,'Matrice d''évaluation des risque'!$C$3:$H$7,6,0))</f>
        <v/>
      </c>
      <c r="N16" s="43">
        <f t="shared" si="0"/>
        <v>0</v>
      </c>
      <c r="O16" s="6"/>
    </row>
    <row r="17" spans="1:15" s="5" customFormat="1" ht="96.45" customHeight="1" x14ac:dyDescent="0.25">
      <c r="A17" s="41"/>
      <c r="B17" s="6"/>
      <c r="C17" s="6"/>
      <c r="D17" s="8"/>
      <c r="E17" s="6"/>
      <c r="F17" s="6"/>
      <c r="G17" s="6"/>
      <c r="H17" s="6"/>
      <c r="I17" s="6"/>
      <c r="J17" s="44"/>
      <c r="K17" s="6"/>
      <c r="L17" s="6"/>
      <c r="M17" s="6" t="str">
        <f>IF(L17="","",VLOOKUP(L17,'Matrice d''évaluation des risque'!$C$3:$H$7,6,0))</f>
        <v/>
      </c>
      <c r="N17" s="43">
        <f t="shared" si="0"/>
        <v>0</v>
      </c>
      <c r="O17" s="6"/>
    </row>
    <row r="18" spans="1:15" s="5" customFormat="1" ht="101.55" customHeight="1" x14ac:dyDescent="0.25">
      <c r="A18" s="41"/>
      <c r="B18" s="6"/>
      <c r="C18" s="6"/>
      <c r="D18" s="8"/>
      <c r="E18" s="6" t="str">
        <f>IF(D18="","",VLOOKUP(D18,'Matrice d''évaluation des risque'!$C$3:$H$7,2,0))</f>
        <v/>
      </c>
      <c r="F18" s="6"/>
      <c r="G18" s="6" t="str">
        <f>IF(F18="","",VLOOKUP(F18,'Matrice d''évaluation des risque'!$C$3:$H$7,3,0))</f>
        <v/>
      </c>
      <c r="H18" s="8"/>
      <c r="I18" s="6" t="str">
        <f>IF(H18="","",VLOOKUP(H18,'Matrice d''évaluation des risque'!$C$3:$H$7,4,0))</f>
        <v/>
      </c>
      <c r="J18" s="43"/>
      <c r="K18" s="6" t="str">
        <f>IF(J18="","",VLOOKUP(J18,'Matrice d''évaluation des risque'!$C$3:$H$7,5,0))</f>
        <v/>
      </c>
      <c r="L18" s="8"/>
      <c r="M18" s="6" t="str">
        <f>IF(L18="","",VLOOKUP(L18,'Matrice d''évaluation des risque'!$C$3:$H$7,6,0))</f>
        <v/>
      </c>
      <c r="N18" s="43">
        <f t="shared" si="0"/>
        <v>0</v>
      </c>
      <c r="O18" s="6"/>
    </row>
    <row r="19" spans="1:15" s="5" customFormat="1" ht="93" customHeight="1" x14ac:dyDescent="0.25">
      <c r="A19" s="41"/>
      <c r="B19" s="6"/>
      <c r="C19" s="6"/>
      <c r="D19" s="8"/>
      <c r="E19" s="6"/>
      <c r="F19" s="6"/>
      <c r="G19" s="6" t="str">
        <f>IF(F19="","",VLOOKUP(F19,'Matrice d''évaluation des risque'!$C$3:$H$7,3,0))</f>
        <v/>
      </c>
      <c r="H19" s="6"/>
      <c r="I19" s="6" t="str">
        <f>IF(H19="","",VLOOKUP(H19,'Matrice d''évaluation des risque'!$C$3:$H$7,4,0))</f>
        <v/>
      </c>
      <c r="J19" s="44"/>
      <c r="K19" s="6" t="str">
        <f>IF(J19="","",VLOOKUP(J19,'Matrice d''évaluation des risque'!$C$3:$H$7,5,0))</f>
        <v/>
      </c>
      <c r="L19" s="6"/>
      <c r="M19" s="6" t="str">
        <f>IF(L19="","",VLOOKUP(L19,'Matrice d''évaluation des risque'!$C$3:$H$7,6,0))</f>
        <v/>
      </c>
      <c r="N19" s="43">
        <f t="shared" si="0"/>
        <v>0</v>
      </c>
      <c r="O19" s="6"/>
    </row>
    <row r="20" spans="1:15" s="5" customFormat="1" ht="94.95" customHeight="1" x14ac:dyDescent="0.25">
      <c r="A20" s="41"/>
      <c r="B20" s="6"/>
      <c r="C20" s="6"/>
      <c r="D20" s="8"/>
      <c r="E20" s="6"/>
      <c r="F20" s="6"/>
      <c r="G20" s="6" t="str">
        <f>IF(F20="","",VLOOKUP(F20,'Matrice d''évaluation des risque'!$C$3:$H$7,3,0))</f>
        <v/>
      </c>
      <c r="H20" s="6"/>
      <c r="I20" s="6" t="str">
        <f>IF(H20="","",VLOOKUP(H20,'Matrice d''évaluation des risque'!$C$3:$H$7,4,0))</f>
        <v/>
      </c>
      <c r="J20" s="44"/>
      <c r="K20" s="6" t="str">
        <f>IF(J20="","",VLOOKUP(J20,'Matrice d''évaluation des risque'!$C$3:$H$7,5,0))</f>
        <v/>
      </c>
      <c r="L20" s="6"/>
      <c r="M20" s="6" t="str">
        <f>IF(L20="","",VLOOKUP(L20,'Matrice d''évaluation des risque'!$C$3:$H$7,6,0))</f>
        <v/>
      </c>
      <c r="N20" s="43">
        <f t="shared" si="0"/>
        <v>0</v>
      </c>
      <c r="O20" s="6"/>
    </row>
    <row r="21" spans="1:15" s="5" customFormat="1" ht="91.5" customHeight="1" x14ac:dyDescent="0.25">
      <c r="A21" s="41"/>
      <c r="B21" s="6"/>
      <c r="C21" s="6"/>
      <c r="D21" s="8"/>
      <c r="E21" s="6"/>
      <c r="F21" s="6"/>
      <c r="G21" s="6"/>
      <c r="H21" s="6"/>
      <c r="I21" s="6"/>
      <c r="J21" s="44"/>
      <c r="K21" s="6"/>
      <c r="L21" s="6"/>
      <c r="M21" s="6"/>
      <c r="N21" s="43">
        <f t="shared" si="0"/>
        <v>0</v>
      </c>
      <c r="O21" s="6"/>
    </row>
    <row r="22" spans="1:15" s="5" customFormat="1" x14ac:dyDescent="0.25">
      <c r="A22" s="41"/>
      <c r="B22" s="6"/>
      <c r="C22" s="6"/>
      <c r="D22" s="8"/>
      <c r="E22" s="6"/>
      <c r="F22" s="6"/>
      <c r="G22" s="6"/>
      <c r="H22" s="6"/>
      <c r="I22" s="6"/>
      <c r="J22" s="44"/>
      <c r="K22" s="6"/>
      <c r="L22" s="6"/>
      <c r="M22" s="6" t="str">
        <f>IF(L22="","",VLOOKUP(L22,'Matrice d''évaluation des risque'!$C$3:$H$7,6,0))</f>
        <v/>
      </c>
      <c r="N22" s="43">
        <f t="shared" si="0"/>
        <v>0</v>
      </c>
      <c r="O22" s="6"/>
    </row>
    <row r="23" spans="1:15" s="5" customFormat="1" ht="97.05" customHeight="1" x14ac:dyDescent="0.25">
      <c r="A23" s="41"/>
      <c r="B23" s="6"/>
      <c r="C23" s="6"/>
      <c r="D23" s="8"/>
      <c r="E23" s="6"/>
      <c r="F23" s="6"/>
      <c r="G23" s="6"/>
      <c r="H23" s="6"/>
      <c r="I23" s="6"/>
      <c r="J23" s="44"/>
      <c r="K23" s="6"/>
      <c r="L23" s="6"/>
      <c r="M23" s="6" t="str">
        <f>IF(L23="","",VLOOKUP(L23,'Matrice d''évaluation des risque'!$C$3:$H$7,6,0))</f>
        <v/>
      </c>
      <c r="N23" s="43">
        <f t="shared" si="0"/>
        <v>0</v>
      </c>
      <c r="O23" s="6"/>
    </row>
    <row r="24" spans="1:15" s="5" customFormat="1" ht="96.45" customHeight="1" x14ac:dyDescent="0.25">
      <c r="A24" s="41"/>
      <c r="B24" s="6"/>
      <c r="C24" s="6"/>
      <c r="D24" s="8"/>
      <c r="E24" s="6"/>
      <c r="F24" s="6"/>
      <c r="G24" s="6"/>
      <c r="H24" s="6"/>
      <c r="I24" s="6"/>
      <c r="J24" s="44"/>
      <c r="K24" s="6"/>
      <c r="L24" s="6"/>
      <c r="M24" s="6" t="str">
        <f>IF(L24="","",VLOOKUP(L24,'Matrice d''évaluation des risque'!$C$3:$H$7,6,0))</f>
        <v/>
      </c>
      <c r="N24" s="43">
        <f t="shared" si="0"/>
        <v>0</v>
      </c>
      <c r="O24" s="6"/>
    </row>
    <row r="25" spans="1:15" s="5" customFormat="1" ht="101.55" customHeight="1" x14ac:dyDescent="0.25">
      <c r="A25" s="41"/>
      <c r="B25" s="6"/>
      <c r="C25" s="6"/>
      <c r="D25" s="8"/>
      <c r="E25" s="6" t="str">
        <f>IF(D25="","",VLOOKUP(D25,'Matrice d''évaluation des risque'!$C$3:$H$7,2,0))</f>
        <v/>
      </c>
      <c r="F25" s="6"/>
      <c r="G25" s="6" t="str">
        <f>IF(F25="","",VLOOKUP(F25,'Matrice d''évaluation des risque'!$C$3:$H$7,3,0))</f>
        <v/>
      </c>
      <c r="H25" s="8"/>
      <c r="I25" s="6" t="str">
        <f>IF(H25="","",VLOOKUP(H25,'Matrice d''évaluation des risque'!$C$3:$H$7,4,0))</f>
        <v/>
      </c>
      <c r="J25" s="43"/>
      <c r="K25" s="6" t="str">
        <f>IF(J25="","",VLOOKUP(J25,'Matrice d''évaluation des risque'!$C$3:$H$7,5,0))</f>
        <v/>
      </c>
      <c r="L25" s="8"/>
      <c r="M25" s="6" t="str">
        <f>IF(L25="","",VLOOKUP(L25,'Matrice d''évaluation des risque'!$C$3:$H$7,6,0))</f>
        <v/>
      </c>
      <c r="N25" s="43">
        <f t="shared" si="0"/>
        <v>0</v>
      </c>
      <c r="O25" s="6"/>
    </row>
    <row r="26" spans="1:15" s="5" customFormat="1" ht="93" customHeight="1" x14ac:dyDescent="0.25">
      <c r="A26" s="41"/>
      <c r="B26" s="6"/>
      <c r="C26" s="6"/>
      <c r="D26" s="8"/>
      <c r="E26" s="6"/>
      <c r="F26" s="6"/>
      <c r="G26" s="6" t="str">
        <f>IF(F26="","",VLOOKUP(F26,'Matrice d''évaluation des risque'!$C$3:$H$7,3,0))</f>
        <v/>
      </c>
      <c r="H26" s="6"/>
      <c r="I26" s="6" t="str">
        <f>IF(H26="","",VLOOKUP(H26,'Matrice d''évaluation des risque'!$C$3:$H$7,4,0))</f>
        <v/>
      </c>
      <c r="J26" s="44"/>
      <c r="K26" s="6" t="str">
        <f>IF(J26="","",VLOOKUP(J26,'Matrice d''évaluation des risque'!$C$3:$H$7,5,0))</f>
        <v/>
      </c>
      <c r="L26" s="6"/>
      <c r="M26" s="6" t="str">
        <f>IF(L26="","",VLOOKUP(L26,'Matrice d''évaluation des risque'!$C$3:$H$7,6,0))</f>
        <v/>
      </c>
      <c r="N26" s="43">
        <f t="shared" si="0"/>
        <v>0</v>
      </c>
      <c r="O26" s="6"/>
    </row>
    <row r="27" spans="1:15" s="5" customFormat="1" ht="94.95" customHeight="1" x14ac:dyDescent="0.25">
      <c r="A27" s="41"/>
      <c r="B27" s="6"/>
      <c r="C27" s="6"/>
      <c r="D27" s="8"/>
      <c r="E27" s="6"/>
      <c r="F27" s="6"/>
      <c r="G27" s="6" t="str">
        <f>IF(F27="","",VLOOKUP(F27,'Matrice d''évaluation des risque'!$C$3:$H$7,3,0))</f>
        <v/>
      </c>
      <c r="H27" s="6"/>
      <c r="I27" s="6" t="str">
        <f>IF(H27="","",VLOOKUP(H27,'Matrice d''évaluation des risque'!$C$3:$H$7,4,0))</f>
        <v/>
      </c>
      <c r="J27" s="44"/>
      <c r="K27" s="6" t="str">
        <f>IF(J27="","",VLOOKUP(J27,'Matrice d''évaluation des risque'!$C$3:$H$7,5,0))</f>
        <v/>
      </c>
      <c r="L27" s="6"/>
      <c r="M27" s="6" t="str">
        <f>IF(L27="","",VLOOKUP(L27,'Matrice d''évaluation des risque'!$C$3:$H$7,6,0))</f>
        <v/>
      </c>
      <c r="N27" s="43">
        <f t="shared" si="0"/>
        <v>0</v>
      </c>
      <c r="O27" s="6"/>
    </row>
    <row r="28" spans="1:15" s="5" customFormat="1" ht="91.5" customHeight="1" x14ac:dyDescent="0.25">
      <c r="A28" s="41"/>
      <c r="B28" s="6"/>
      <c r="C28" s="6"/>
      <c r="D28" s="8"/>
      <c r="E28" s="6"/>
      <c r="F28" s="6"/>
      <c r="G28" s="6"/>
      <c r="H28" s="6"/>
      <c r="I28" s="6"/>
      <c r="J28" s="44"/>
      <c r="K28" s="6"/>
      <c r="L28" s="6"/>
      <c r="M28" s="6"/>
      <c r="N28" s="43">
        <f t="shared" si="0"/>
        <v>0</v>
      </c>
      <c r="O28" s="6"/>
    </row>
    <row r="29" spans="1:15" s="5" customFormat="1" x14ac:dyDescent="0.25">
      <c r="A29" s="41"/>
      <c r="B29" s="6"/>
      <c r="C29" s="6"/>
      <c r="D29" s="8"/>
      <c r="E29" s="6"/>
      <c r="F29" s="6"/>
      <c r="G29" s="6"/>
      <c r="H29" s="6"/>
      <c r="I29" s="6"/>
      <c r="J29" s="44"/>
      <c r="K29" s="6"/>
      <c r="L29" s="6"/>
      <c r="M29" s="6" t="str">
        <f>IF(L29="","",VLOOKUP(L29,'Matrice d''évaluation des risque'!$C$3:$H$7,6,0))</f>
        <v/>
      </c>
      <c r="N29" s="43">
        <f t="shared" si="0"/>
        <v>0</v>
      </c>
      <c r="O29" s="6"/>
    </row>
    <row r="30" spans="1:15" s="5" customFormat="1" ht="97.05" customHeight="1" x14ac:dyDescent="0.25">
      <c r="A30" s="41"/>
      <c r="B30" s="6"/>
      <c r="C30" s="6"/>
      <c r="D30" s="8"/>
      <c r="E30" s="6"/>
      <c r="F30" s="6"/>
      <c r="G30" s="6"/>
      <c r="H30" s="6"/>
      <c r="I30" s="6"/>
      <c r="J30" s="44"/>
      <c r="K30" s="6"/>
      <c r="L30" s="6"/>
      <c r="M30" s="6" t="str">
        <f>IF(L30="","",VLOOKUP(L30,'Matrice d''évaluation des risque'!$C$3:$H$7,6,0))</f>
        <v/>
      </c>
      <c r="N30" s="43">
        <f t="shared" si="0"/>
        <v>0</v>
      </c>
      <c r="O30" s="6"/>
    </row>
    <row r="31" spans="1:15" s="5" customFormat="1" ht="96.45" customHeight="1" x14ac:dyDescent="0.25">
      <c r="A31" s="41"/>
      <c r="B31" s="6"/>
      <c r="C31" s="6"/>
      <c r="D31" s="8"/>
      <c r="E31" s="6"/>
      <c r="F31" s="6"/>
      <c r="G31" s="6"/>
      <c r="H31" s="6"/>
      <c r="I31" s="6"/>
      <c r="J31" s="44"/>
      <c r="K31" s="6"/>
      <c r="L31" s="6"/>
      <c r="M31" s="6" t="str">
        <f>IF(L31="","",VLOOKUP(L31,'Matrice d''évaluation des risque'!$C$3:$H$7,6,0))</f>
        <v/>
      </c>
      <c r="N31" s="43">
        <f t="shared" si="0"/>
        <v>0</v>
      </c>
      <c r="O31" s="6"/>
    </row>
  </sheetData>
  <mergeCells count="6">
    <mergeCell ref="A3:O3"/>
    <mergeCell ref="D2:E2"/>
    <mergeCell ref="F2:G2"/>
    <mergeCell ref="H2:I2"/>
    <mergeCell ref="J2:K2"/>
    <mergeCell ref="L2:M2"/>
  </mergeCells>
  <dataValidations count="1">
    <dataValidation type="list" allowBlank="1" showInputMessage="1" showErrorMessage="1" sqref="D32:D65475" xr:uid="{401C82AD-01E3-4CD1-B829-8C7DCA7FBE53}">
      <formula1>$B$4:$B$8</formula1>
    </dataValidation>
  </dataValidations>
  <pageMargins left="0.70866141732283472" right="0.70866141732283472" top="0.9055118110236221" bottom="0.74803149606299213" header="0.31496062992125984" footer="0.31496062992125984"/>
  <pageSetup paperSize="5" scale="57" orientation="landscape" r:id="rId1"/>
  <headerFooter>
    <oddHeader>&amp;LAIM Network&amp;RRisk Rating Template</oddHeader>
    <oddFooter>&amp;Cwww.aimnetwork.ca&amp;R&amp;9&amp;K00-048&amp;G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M E A A B Q S w M E F A A C A A g A H H T R U O I q 8 9 i n A A A A + A A A A B I A H A B D b 2 5 m a W c v U G F j a 2 F n Z S 5 4 b W w g o h g A K K A U A A A A A A A A A A A A A A A A A A A A A A A A A A A A h Y / N C o J A G E V f R W b v / C i V y O d I u E 0 I g m g 7 j K M O 6 R j j m L 5 b i x 6 p V 0 g o q 1 3 L e z k X z n 3 c 7 p B O b e N d l e 1 1 Z x L E M E W e M r I r t K k S N L j S j 1 D K Y S / k W V T K m 2 H T x 1 O v E 1 Q 7 d 4 k J G c c R j y H u b E U C S h k 5 5 b u D r F U r f G 1 6 J 4 x U 6 L M q / q 8 Q h + N L h g c 4 Y n g V h Q x v 1 g G Q p Y Z c m y 8 S z M a Y A v k p I R s a N 1 j F S + t n W y B L B P J + w Z 9 Q S w M E F A A C A A g A H H T R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x 0 0 V B U v g W z a g E A A D A D A A A T A B w A R m 9 y b X V s Y X M v U 2 V j d G l v b j E u b S C i G A A o o B Q A A A A A A A A A A A A A A A A A A A A A A A A A A A B 9 U t 1 q w j A Y v R d 8 h 6 y 7 W A u d r P s f 4 o X U w g R 1 z t Z t T E R i / Z z F N J E k Z Y r 4 A H s U 9 x p 9 s a X U T Y V m u f n I 4 f z k 4 0 R A K C N G k Z 9 P p 1 o u l U t i h j l M 0 K n h L S F e E D h 5 Z x R G k 1 E U L z g I o X g G q i E C s l x C 6 v g s 4 S E o x F u G Q C p u w j l Q + c r 4 f M z Y 3 L T W g w 6 O o f a P 2 3 A z c B m V S j W 0 c 0 + V T c 9 l + i 1 B o A V n c S K y y A C P C V S 6 6 s 4 k P A K e A B d m H m + j w Q 6 v E + K H m G A u a p I n M L T + L I P V A l D M J t E 0 S r d 7 v 4 B j K q a M x y 4 j S U w z l j A L H m C v 1 0 a 7 H v S a r o c a Z + n X S 7 3 V r w f N p w 5 q e D 7 q N f 3 n v p q m 9 + a 1 u y 3 P M m w k s 0 A J S 7 m x 0 d r I 7 S 8 1 + J U G v / 7 F M V 0 d w D c a + m 0 x / U 5 D v y + m P 2 j o z k U x 3 3 F 0 g k u N Q L e u o 9 n X O V 5 4 s 2 + 1 F X 1 Q V d I 0 I p K n W z j 4 K D 4 Q 9 a 1 7 7 D O r 8 7 h 8 G w E O Z 8 g c 7 E o Z K h F N C L G s c i m i W u v q D 1 B L A Q I t A B Q A A g A I A B x 0 0 V D i K v P Y p w A A A P g A A A A S A A A A A A A A A A A A A A A A A A A A A A B D b 2 5 m a W c v U G F j a 2 F n Z S 5 4 b W x Q S w E C L Q A U A A I A C A A c d N F Q D 8 r p q 6 Q A A A D p A A A A E w A A A A A A A A A A A A A A A A D z A A A A W 0 N v b n R l b n R f V H l w Z X N d L n h t b F B L A Q I t A B Q A A g A I A B x 0 0 V B U v g W z a g E A A D A D A A A T A A A A A A A A A A A A A A A A A O Q B A A B G b 3 J t d W x h c y 9 T Z W N 0 a W 9 u M S 5 t U E s F B g A A A A A D A A M A w g A A A J s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I T A A A A A A A A A B M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e G V t c G x l I V p v b m V f Z F 9 p b X B y Z X N z a W 9 u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Y t M T d U M T c 6 M z I 6 M j I u M j A 1 M z I 4 N l o i I C 8 + P E V u d H J 5 I F R 5 c G U 9 I k Z p b G x D b 2 x 1 b W 5 U e X B l c y I g V m F s d W U 9 I n N C Z 1 l H Q U F Z Q U J n Q U d B Q V l B Q m d B R y I g L z 4 8 R W 5 0 c n k g V H l w Z T 0 i R m l s b E N v b H V t b k 5 h b W V z I i B W Y W x 1 Z T 0 i c 1 s m c X V v d D t N Q V R S S U N F I E R c d T A w M j f D i V Z B T F V B V E l P T i B E R V M g U k l T U V V F U y A o R V h F T V B M R S k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V 4 Z W 1 w b G U h W m 9 u Z V 9 k X 2 l t c H J l c 3 N p b 2 4 v V H l w Z S B t b 2 R p Z m n D q S 5 7 T U F U U k l D R S B E X H U w M D I 3 w 4 l W Q U x V Q V R J T 0 4 g R E V T I F J J U 1 F V R V M g K E V Y R U 1 Q T E U p L D B 9 J n F 1 b 3 Q 7 L C Z x d W 9 0 O 1 N l Y 3 R p b 2 4 x L 0 V 4 Z W 1 w b G U h W m 9 u Z V 9 k X 2 l t c H J l c 3 N p b 2 4 v V H l w Z S B t b 2 R p Z m n D q S 5 7 Q 2 9 s d W 1 u M i w x f S Z x d W 9 0 O y w m c X V v d D t T Z W N 0 a W 9 u M S 9 F e G V t c G x l I V p v b m V f Z F 9 p b X B y Z X N z a W 9 u L 1 R 5 c G U g b W 9 k a W Z p w 6 k u e 0 N v b H V t b j M s M n 0 m c X V v d D s s J n F 1 b 3 Q 7 U 2 V j d G l v b j E v R X h l b X B s Z S F a b 2 5 l X 2 R f a W 1 w c m V z c 2 l v b i 9 U e X B l I G 1 v Z G l m a c O p L n t D b 2 x 1 b W 4 0 L D N 9 J n F 1 b 3 Q 7 L C Z x d W 9 0 O 1 N l Y 3 R p b 2 4 x L 0 V 4 Z W 1 w b G U h W m 9 u Z V 9 k X 2 l t c H J l c 3 N p b 2 4 v V H l w Z S B t b 2 R p Z m n D q S 5 7 Q 2 9 s d W 1 u N S w 0 f S Z x d W 9 0 O y w m c X V v d D t T Z W N 0 a W 9 u M S 9 F e G V t c G x l I V p v b m V f Z F 9 p b X B y Z X N z a W 9 u L 1 R 5 c G U g b W 9 k a W Z p w 6 k u e 0 N v b H V t b j Y s N X 0 m c X V v d D s s J n F 1 b 3 Q 7 U 2 V j d G l v b j E v R X h l b X B s Z S F a b 2 5 l X 2 R f a W 1 w c m V z c 2 l v b i 9 U e X B l I G 1 v Z G l m a c O p L n t D b 2 x 1 b W 4 3 L D Z 9 J n F 1 b 3 Q 7 L C Z x d W 9 0 O 1 N l Y 3 R p b 2 4 x L 0 V 4 Z W 1 w b G U h W m 9 u Z V 9 k X 2 l t c H J l c 3 N p b 2 4 v V H l w Z S B t b 2 R p Z m n D q S 5 7 Q 2 9 s d W 1 u O C w 3 f S Z x d W 9 0 O y w m c X V v d D t T Z W N 0 a W 9 u M S 9 F e G V t c G x l I V p v b m V f Z F 9 p b X B y Z X N z a W 9 u L 1 R 5 c G U g b W 9 k a W Z p w 6 k u e 0 N v b H V t b j k s O H 0 m c X V v d D s s J n F 1 b 3 Q 7 U 2 V j d G l v b j E v R X h l b X B s Z S F a b 2 5 l X 2 R f a W 1 w c m V z c 2 l v b i 9 U e X B l I G 1 v Z G l m a c O p L n t D b 2 x 1 b W 4 x M C w 5 f S Z x d W 9 0 O y w m c X V v d D t T Z W N 0 a W 9 u M S 9 F e G V t c G x l I V p v b m V f Z F 9 p b X B y Z X N z a W 9 u L 1 R 5 c G U g b W 9 k a W Z p w 6 k u e 0 N v b H V t b j E x L D E w f S Z x d W 9 0 O y w m c X V v d D t T Z W N 0 a W 9 u M S 9 F e G V t c G x l I V p v b m V f Z F 9 p b X B y Z X N z a W 9 u L 1 R 5 c G U g b W 9 k a W Z p w 6 k u e 0 N v b H V t b j E y L D E x f S Z x d W 9 0 O y w m c X V v d D t T Z W N 0 a W 9 u M S 9 F e G V t c G x l I V p v b m V f Z F 9 p b X B y Z X N z a W 9 u L 1 R 5 c G U g b W 9 k a W Z p w 6 k u e 0 N v b H V t b j E z L D E y f S Z x d W 9 0 O y w m c X V v d D t T Z W N 0 a W 9 u M S 9 F e G V t c G x l I V p v b m V f Z F 9 p b X B y Z X N z a W 9 u L 1 R 5 c G U g b W 9 k a W Z p w 6 k u e 0 N v b H V t b j E 0 L D E z f S Z x d W 9 0 O y w m c X V v d D t T Z W N 0 a W 9 u M S 9 F e G V t c G x l I V p v b m V f Z F 9 p b X B y Z X N z a W 9 u L 1 R 5 c G U g b W 9 k a W Z p w 6 k u e 0 N v b H V t b j E 1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R X h l b X B s Z S F a b 2 5 l X 2 R f a W 1 w c m V z c 2 l v b i 9 U e X B l I G 1 v Z G l m a c O p L n t N Q V R S S U N F I E R c d T A w M j f D i V Z B T F V B V E l P T i B E R V M g U k l T U V V F U y A o R V h F T V B M R S k s M H 0 m c X V v d D s s J n F 1 b 3 Q 7 U 2 V j d G l v b j E v R X h l b X B s Z S F a b 2 5 l X 2 R f a W 1 w c m V z c 2 l v b i 9 U e X B l I G 1 v Z G l m a c O p L n t D b 2 x 1 b W 4 y L D F 9 J n F 1 b 3 Q 7 L C Z x d W 9 0 O 1 N l Y 3 R p b 2 4 x L 0 V 4 Z W 1 w b G U h W m 9 u Z V 9 k X 2 l t c H J l c 3 N p b 2 4 v V H l w Z S B t b 2 R p Z m n D q S 5 7 Q 2 9 s d W 1 u M y w y f S Z x d W 9 0 O y w m c X V v d D t T Z W N 0 a W 9 u M S 9 F e G V t c G x l I V p v b m V f Z F 9 p b X B y Z X N z a W 9 u L 1 R 5 c G U g b W 9 k a W Z p w 6 k u e 0 N v b H V t b j Q s M 3 0 m c X V v d D s s J n F 1 b 3 Q 7 U 2 V j d G l v b j E v R X h l b X B s Z S F a b 2 5 l X 2 R f a W 1 w c m V z c 2 l v b i 9 U e X B l I G 1 v Z G l m a c O p L n t D b 2 x 1 b W 4 1 L D R 9 J n F 1 b 3 Q 7 L C Z x d W 9 0 O 1 N l Y 3 R p b 2 4 x L 0 V 4 Z W 1 w b G U h W m 9 u Z V 9 k X 2 l t c H J l c 3 N p b 2 4 v V H l w Z S B t b 2 R p Z m n D q S 5 7 Q 2 9 s d W 1 u N i w 1 f S Z x d W 9 0 O y w m c X V v d D t T Z W N 0 a W 9 u M S 9 F e G V t c G x l I V p v b m V f Z F 9 p b X B y Z X N z a W 9 u L 1 R 5 c G U g b W 9 k a W Z p w 6 k u e 0 N v b H V t b j c s N n 0 m c X V v d D s s J n F 1 b 3 Q 7 U 2 V j d G l v b j E v R X h l b X B s Z S F a b 2 5 l X 2 R f a W 1 w c m V z c 2 l v b i 9 U e X B l I G 1 v Z G l m a c O p L n t D b 2 x 1 b W 4 4 L D d 9 J n F 1 b 3 Q 7 L C Z x d W 9 0 O 1 N l Y 3 R p b 2 4 x L 0 V 4 Z W 1 w b G U h W m 9 u Z V 9 k X 2 l t c H J l c 3 N p b 2 4 v V H l w Z S B t b 2 R p Z m n D q S 5 7 Q 2 9 s d W 1 u O S w 4 f S Z x d W 9 0 O y w m c X V v d D t T Z W N 0 a W 9 u M S 9 F e G V t c G x l I V p v b m V f Z F 9 p b X B y Z X N z a W 9 u L 1 R 5 c G U g b W 9 k a W Z p w 6 k u e 0 N v b H V t b j E w L D l 9 J n F 1 b 3 Q 7 L C Z x d W 9 0 O 1 N l Y 3 R p b 2 4 x L 0 V 4 Z W 1 w b G U h W m 9 u Z V 9 k X 2 l t c H J l c 3 N p b 2 4 v V H l w Z S B t b 2 R p Z m n D q S 5 7 Q 2 9 s d W 1 u M T E s M T B 9 J n F 1 b 3 Q 7 L C Z x d W 9 0 O 1 N l Y 3 R p b 2 4 x L 0 V 4 Z W 1 w b G U h W m 9 u Z V 9 k X 2 l t c H J l c 3 N p b 2 4 v V H l w Z S B t b 2 R p Z m n D q S 5 7 Q 2 9 s d W 1 u M T I s M T F 9 J n F 1 b 3 Q 7 L C Z x d W 9 0 O 1 N l Y 3 R p b 2 4 x L 0 V 4 Z W 1 w b G U h W m 9 u Z V 9 k X 2 l t c H J l c 3 N p b 2 4 v V H l w Z S B t b 2 R p Z m n D q S 5 7 Q 2 9 s d W 1 u M T M s M T J 9 J n F 1 b 3 Q 7 L C Z x d W 9 0 O 1 N l Y 3 R p b 2 4 x L 0 V 4 Z W 1 w b G U h W m 9 u Z V 9 k X 2 l t c H J l c 3 N p b 2 4 v V H l w Z S B t b 2 R p Z m n D q S 5 7 Q 2 9 s d W 1 u M T Q s M T N 9 J n F 1 b 3 Q 7 L C Z x d W 9 0 O 1 N l Y 3 R p b 2 4 x L 0 V 4 Z W 1 w b G U h W m 9 u Z V 9 k X 2 l t c H J l c 3 N p b 2 4 v V H l w Z S B t b 2 R p Z m n D q S 5 7 Q 2 9 s d W 1 u M T U s M T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F e G V t c G x l I V p v b m V f Z F 9 p b X B y Z X N z a W 9 u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4 Z W 1 w b G U h W m 9 u Z V 9 k X 2 l t c H J l c 3 N p b 2 4 v R W 4 t d C V D M y V B Q X R l c y U y M H B y b 2 1 1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4 Z W 1 w b G U h W m 9 u Z V 9 k X 2 l t c H J l c 3 N p b 2 4 v V H l w Z S U y M G 1 v Z G l m a S V D M y V B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4 Z W 1 w b G U h W m 9 u Z V 9 k X 2 l t c H J l c 3 N p b 2 4 v T G l n b m V z J T I w Z m l s d H I l Q z M l Q T l l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A F s s t M U f p Q p 7 W M i O n j n 4 j A A A A A A I A A A A A A B B m A A A A A Q A A I A A A A H v J y n s N k 9 8 6 R v K b 7 K z Z J 1 J r t A a p x 7 9 w q X G m Z A 6 w n w n u A A A A A A 6 A A A A A A g A A I A A A A D r d f d 9 4 K 9 v X W d h 5 V a R F E Q K z g 0 Z M N l A G l s g d F D d b o B O 2 U A A A A D 7 H k n b I + r X c z R o b 4 f u n s 8 N z A R y F L c v s J T e 5 g K K 7 / 7 u X f o 3 D 5 8 4 s Z t x t E P A t B d V d / 4 C x c V w v P T 3 q m o a 9 R 0 A W t C o h L 9 Y u A H M S 0 / v b S A D i z S 9 T Q A A A A H w 0 X B S d z 5 o T o D 5 O Z B o R O w 1 V x W l O L R 2 K y A Y e n l 2 V z H E Q g E Y m R 1 c V V y P S l v x E K 5 X p h / p G J 2 6 X z s k u I e G z n o t s n N M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24BBAFA89A00469468AB74088105D8" ma:contentTypeVersion="13" ma:contentTypeDescription="Crée un document." ma:contentTypeScope="" ma:versionID="b1bc6140cdd05ade8cff83156d62a14a">
  <xsd:schema xmlns:xsd="http://www.w3.org/2001/XMLSchema" xmlns:xs="http://www.w3.org/2001/XMLSchema" xmlns:p="http://schemas.microsoft.com/office/2006/metadata/properties" xmlns:ns2="8693d45b-3b4a-4ba7-a12f-6a2191b0980b" xmlns:ns3="93d07f9d-b746-45c4-802b-d721c8bc5d99" targetNamespace="http://schemas.microsoft.com/office/2006/metadata/properties" ma:root="true" ma:fieldsID="166900172d2a11ef38ac62d3a59df378" ns2:_="" ns3:_="">
    <xsd:import namespace="8693d45b-3b4a-4ba7-a12f-6a2191b0980b"/>
    <xsd:import namespace="93d07f9d-b746-45c4-802b-d721c8bc5d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3d45b-3b4a-4ba7-a12f-6a2191b098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d07f9d-b746-45c4-802b-d721c8bc5d9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CA3E84-D85D-42A2-A2B6-F7A44F6FEE14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469E2A28-B194-4C1E-AE57-E51E155DF3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93d45b-3b4a-4ba7-a12f-6a2191b0980b"/>
    <ds:schemaRef ds:uri="93d07f9d-b746-45c4-802b-d721c8bc5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E6DE23-1B2D-4708-8331-7BD5CE9EEB6E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65de18d7-b250-4898-aa9e-323dbcdb8db8"/>
    <ds:schemaRef ds:uri="83474835-42da-4f0d-8535-080fd89329ca"/>
    <ds:schemaRef ds:uri="70a94cd3-5adc-4178-88f9-d8385ad05408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DCA8CC1F-DBF0-4986-853A-92A99E790E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9</vt:i4>
      </vt:variant>
    </vt:vector>
  </HeadingPairs>
  <TitlesOfParts>
    <vt:vector size="13" baseType="lpstr">
      <vt:lpstr>Matrice d'évaluation des risque</vt:lpstr>
      <vt:lpstr>Exemple</vt:lpstr>
      <vt:lpstr>Liste des priorités</vt:lpstr>
      <vt:lpstr>COHORTE</vt:lpstr>
      <vt:lpstr>None</vt:lpstr>
      <vt:lpstr>RatingC</vt:lpstr>
      <vt:lpstr>RatingL</vt:lpstr>
      <vt:lpstr>SCP</vt:lpstr>
      <vt:lpstr>Social</vt:lpstr>
      <vt:lpstr>Table</vt:lpstr>
      <vt:lpstr>COHORTE!Zone_d_impression</vt:lpstr>
      <vt:lpstr>Exemple!Zone_d_impression</vt:lpstr>
      <vt:lpstr>'Liste des priorités'!Zone_d_impression</vt:lpstr>
    </vt:vector>
  </TitlesOfParts>
  <Manager/>
  <Company>Hatch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Hatch User</dc:creator>
  <cp:keywords/>
  <dc:description/>
  <cp:lastModifiedBy>Marcel Vienneau</cp:lastModifiedBy>
  <cp:revision/>
  <cp:lastPrinted>2020-09-30T14:49:03Z</cp:lastPrinted>
  <dcterms:created xsi:type="dcterms:W3CDTF">2004-02-17T20:27:59Z</dcterms:created>
  <dcterms:modified xsi:type="dcterms:W3CDTF">2021-09-22T19:37:20Z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0x0101003124BBAFA89A00469468AB74088105D8</vt:lpwstr>
  </property>
</Properties>
</file>